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Paul\KAD\2016-2017\2016 Regionals\"/>
    </mc:Choice>
  </mc:AlternateContent>
  <bookViews>
    <workbookView xWindow="2925" yWindow="0" windowWidth="25605" windowHeight="14385" tabRatio="500"/>
  </bookViews>
  <sheets>
    <sheet name="Sheet1" sheetId="1" r:id="rId1"/>
    <sheet name="List Values" sheetId="2" r:id="rId2"/>
  </sheets>
  <calcPr calcId="171027" iterateDelta="1E-4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6" i="1" l="1"/>
  <c r="J39" i="1"/>
  <c r="K39" i="1"/>
  <c r="O39" i="1"/>
  <c r="J40" i="1"/>
  <c r="K40" i="1"/>
  <c r="O40" i="1"/>
  <c r="J41" i="1"/>
  <c r="K41" i="1"/>
  <c r="O41" i="1"/>
  <c r="J42" i="1"/>
  <c r="K42" i="1"/>
  <c r="O42" i="1"/>
  <c r="J43" i="1"/>
  <c r="K43" i="1"/>
  <c r="O43" i="1"/>
  <c r="J44" i="1"/>
  <c r="K44" i="1"/>
  <c r="O44" i="1"/>
  <c r="J45" i="1"/>
  <c r="K45" i="1"/>
  <c r="O45" i="1"/>
  <c r="J46" i="1"/>
  <c r="K46" i="1"/>
  <c r="O46" i="1"/>
  <c r="J47" i="1"/>
  <c r="K47" i="1"/>
  <c r="O47" i="1"/>
  <c r="J48" i="1"/>
  <c r="K48" i="1"/>
  <c r="O48" i="1"/>
  <c r="J49" i="1"/>
  <c r="K49" i="1"/>
  <c r="O49" i="1"/>
  <c r="J50" i="1"/>
  <c r="K50" i="1"/>
  <c r="O50" i="1"/>
  <c r="J51" i="1"/>
  <c r="K51" i="1"/>
  <c r="O51" i="1"/>
  <c r="J52" i="1"/>
  <c r="K52" i="1"/>
  <c r="O52" i="1"/>
  <c r="J53" i="1"/>
  <c r="K53" i="1"/>
  <c r="O53" i="1"/>
  <c r="J54" i="1"/>
  <c r="K54" i="1"/>
  <c r="O54" i="1"/>
  <c r="J55" i="1"/>
  <c r="K55" i="1"/>
  <c r="O55" i="1"/>
  <c r="J56" i="1"/>
  <c r="K56" i="1"/>
  <c r="O56" i="1"/>
  <c r="J57" i="1"/>
  <c r="K57" i="1"/>
  <c r="O57" i="1"/>
  <c r="J58" i="1"/>
  <c r="K58" i="1"/>
  <c r="O58" i="1"/>
  <c r="J59" i="1"/>
  <c r="K59" i="1"/>
  <c r="O59" i="1"/>
  <c r="J60" i="1"/>
  <c r="K60" i="1"/>
  <c r="O60" i="1"/>
  <c r="J61" i="1"/>
  <c r="K61" i="1"/>
  <c r="O61" i="1"/>
  <c r="J62" i="1"/>
  <c r="K62" i="1"/>
  <c r="O62" i="1"/>
  <c r="J63" i="1"/>
  <c r="K63" i="1"/>
  <c r="O63" i="1"/>
  <c r="J64" i="1"/>
  <c r="K64" i="1"/>
  <c r="O64" i="1"/>
  <c r="J65" i="1"/>
  <c r="K65" i="1"/>
  <c r="O65" i="1"/>
  <c r="J66" i="1"/>
  <c r="K66" i="1"/>
  <c r="O66" i="1"/>
  <c r="J67" i="1"/>
  <c r="K67" i="1"/>
  <c r="O67" i="1"/>
  <c r="J68" i="1"/>
  <c r="K68" i="1"/>
  <c r="O68" i="1"/>
  <c r="J69" i="1"/>
  <c r="K69" i="1"/>
  <c r="O69" i="1"/>
  <c r="J70" i="1"/>
  <c r="K70" i="1"/>
  <c r="O70" i="1"/>
  <c r="J71" i="1"/>
  <c r="K71" i="1"/>
  <c r="O71" i="1"/>
  <c r="J72" i="1"/>
  <c r="K72" i="1"/>
  <c r="O72" i="1"/>
  <c r="J73" i="1"/>
  <c r="K73" i="1"/>
  <c r="O73" i="1"/>
  <c r="J74" i="1"/>
  <c r="K74" i="1"/>
  <c r="O74" i="1"/>
  <c r="J75" i="1"/>
  <c r="K75" i="1"/>
  <c r="O75" i="1"/>
  <c r="J76" i="1"/>
  <c r="K76" i="1"/>
  <c r="O76" i="1"/>
  <c r="J77" i="1"/>
  <c r="K77" i="1"/>
  <c r="O77" i="1"/>
  <c r="J78" i="1"/>
  <c r="K78" i="1"/>
  <c r="O78" i="1"/>
  <c r="J79" i="1"/>
  <c r="K79" i="1"/>
  <c r="O79" i="1"/>
  <c r="J80" i="1"/>
  <c r="K80" i="1"/>
  <c r="O80" i="1"/>
  <c r="J81" i="1"/>
  <c r="K81" i="1"/>
  <c r="O81" i="1"/>
  <c r="J82" i="1"/>
  <c r="K82" i="1"/>
  <c r="O82" i="1"/>
  <c r="J83" i="1"/>
  <c r="K83" i="1"/>
  <c r="O83" i="1"/>
  <c r="J84" i="1"/>
  <c r="K84" i="1"/>
  <c r="O84" i="1"/>
  <c r="J85" i="1"/>
  <c r="K85" i="1"/>
  <c r="O85" i="1"/>
  <c r="A36" i="1"/>
  <c r="J36" i="1"/>
  <c r="K36" i="1"/>
  <c r="O36" i="1"/>
  <c r="J37" i="1"/>
  <c r="K37" i="1"/>
  <c r="O37" i="1"/>
  <c r="J38" i="1"/>
  <c r="K38" i="1"/>
  <c r="O38" i="1"/>
  <c r="A22" i="1"/>
  <c r="F21" i="1"/>
  <c r="F24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L48" i="1"/>
  <c r="M48" i="1"/>
  <c r="N48" i="1"/>
  <c r="L49" i="1"/>
  <c r="M49" i="1"/>
  <c r="N49" i="1"/>
  <c r="L50" i="1"/>
  <c r="M50" i="1"/>
  <c r="N50" i="1"/>
  <c r="L51" i="1"/>
  <c r="M51" i="1"/>
  <c r="N51" i="1"/>
  <c r="L52" i="1"/>
  <c r="M52" i="1"/>
  <c r="N52" i="1"/>
  <c r="L53" i="1"/>
  <c r="M53" i="1"/>
  <c r="N53" i="1"/>
  <c r="L54" i="1"/>
  <c r="M54" i="1"/>
  <c r="N54" i="1"/>
  <c r="L55" i="1"/>
  <c r="M55" i="1"/>
  <c r="N55" i="1"/>
  <c r="L56" i="1"/>
  <c r="M56" i="1"/>
  <c r="N56" i="1"/>
  <c r="L57" i="1"/>
  <c r="M57" i="1"/>
  <c r="N57" i="1"/>
  <c r="L58" i="1"/>
  <c r="M58" i="1"/>
  <c r="N58" i="1"/>
  <c r="L59" i="1"/>
  <c r="M59" i="1"/>
  <c r="N59" i="1"/>
  <c r="L60" i="1"/>
  <c r="M60" i="1"/>
  <c r="N60" i="1"/>
  <c r="L61" i="1"/>
  <c r="M61" i="1"/>
  <c r="N61" i="1"/>
  <c r="L62" i="1"/>
  <c r="M62" i="1"/>
  <c r="N62" i="1"/>
  <c r="L63" i="1"/>
  <c r="M63" i="1"/>
  <c r="N63" i="1"/>
  <c r="L64" i="1"/>
  <c r="M64" i="1"/>
  <c r="N64" i="1"/>
  <c r="L65" i="1"/>
  <c r="M65" i="1"/>
  <c r="N65" i="1"/>
  <c r="L66" i="1"/>
  <c r="M66" i="1"/>
  <c r="N66" i="1"/>
  <c r="L67" i="1"/>
  <c r="M67" i="1"/>
  <c r="N67" i="1"/>
  <c r="L68" i="1"/>
  <c r="M68" i="1"/>
  <c r="N68" i="1"/>
  <c r="L69" i="1"/>
  <c r="M69" i="1"/>
  <c r="N69" i="1"/>
  <c r="L70" i="1"/>
  <c r="M70" i="1"/>
  <c r="N70" i="1"/>
  <c r="L71" i="1"/>
  <c r="M71" i="1"/>
  <c r="N71" i="1"/>
  <c r="L72" i="1"/>
  <c r="M72" i="1"/>
  <c r="N72" i="1"/>
  <c r="L73" i="1"/>
  <c r="M73" i="1"/>
  <c r="N73" i="1"/>
  <c r="L74" i="1"/>
  <c r="M74" i="1"/>
  <c r="N74" i="1"/>
  <c r="L75" i="1"/>
  <c r="M75" i="1"/>
  <c r="N75" i="1"/>
  <c r="L76" i="1"/>
  <c r="M76" i="1"/>
  <c r="N76" i="1"/>
  <c r="L77" i="1"/>
  <c r="M77" i="1"/>
  <c r="N77" i="1"/>
  <c r="L78" i="1"/>
  <c r="M78" i="1"/>
  <c r="N78" i="1"/>
  <c r="L79" i="1"/>
  <c r="M79" i="1"/>
  <c r="N79" i="1"/>
  <c r="L80" i="1"/>
  <c r="M80" i="1"/>
  <c r="N80" i="1"/>
  <c r="L81" i="1"/>
  <c r="M81" i="1"/>
  <c r="N81" i="1"/>
  <c r="L82" i="1"/>
  <c r="M82" i="1"/>
  <c r="N82" i="1"/>
  <c r="L83" i="1"/>
  <c r="M83" i="1"/>
  <c r="N83" i="1"/>
  <c r="L84" i="1"/>
  <c r="M84" i="1"/>
  <c r="N84" i="1"/>
  <c r="L85" i="1"/>
  <c r="M85" i="1"/>
  <c r="N85" i="1"/>
  <c r="N37" i="1"/>
  <c r="M37" i="1"/>
  <c r="N38" i="1"/>
  <c r="M38" i="1"/>
  <c r="N39" i="1"/>
  <c r="M39" i="1"/>
  <c r="N40" i="1"/>
  <c r="M40" i="1"/>
  <c r="N41" i="1"/>
  <c r="M41" i="1"/>
  <c r="N42" i="1"/>
  <c r="M42" i="1"/>
  <c r="N43" i="1"/>
  <c r="M43" i="1"/>
  <c r="N44" i="1"/>
  <c r="M44" i="1"/>
  <c r="N45" i="1"/>
  <c r="M45" i="1"/>
  <c r="N46" i="1"/>
  <c r="M46" i="1"/>
  <c r="N47" i="1"/>
  <c r="M47" i="1"/>
  <c r="L37" i="1"/>
  <c r="L38" i="1"/>
  <c r="L39" i="1"/>
  <c r="L40" i="1"/>
  <c r="L41" i="1"/>
  <c r="L42" i="1"/>
  <c r="L43" i="1"/>
  <c r="L44" i="1"/>
  <c r="L45" i="1"/>
  <c r="L46" i="1"/>
  <c r="L47" i="1"/>
  <c r="N36" i="1"/>
  <c r="E24" i="1"/>
  <c r="G24" i="1"/>
  <c r="P36" i="1"/>
  <c r="L36" i="1"/>
  <c r="E21" i="1"/>
  <c r="G21" i="1"/>
  <c r="G26" i="1"/>
  <c r="M36" i="1"/>
</calcChain>
</file>

<file path=xl/sharedStrings.xml><?xml version="1.0" encoding="utf-8"?>
<sst xmlns="http://schemas.openxmlformats.org/spreadsheetml/2006/main" count="107" uniqueCount="100">
  <si>
    <t>Category</t>
  </si>
  <si>
    <t>GPA</t>
  </si>
  <si>
    <t>Grade Level</t>
  </si>
  <si>
    <t>Lunch?</t>
  </si>
  <si>
    <t>Testing</t>
  </si>
  <si>
    <t>Medical</t>
  </si>
  <si>
    <t>Special Needs?</t>
  </si>
  <si>
    <t>HONORS</t>
  </si>
  <si>
    <t>SCHOLASTIC</t>
  </si>
  <si>
    <t>VARSITY</t>
  </si>
  <si>
    <t>Coach</t>
  </si>
  <si>
    <t>Volunteer</t>
  </si>
  <si>
    <t>Student?</t>
  </si>
  <si>
    <t>Missing GPA</t>
  </si>
  <si>
    <t>No</t>
  </si>
  <si>
    <t>Missing Lunch</t>
  </si>
  <si>
    <t>Bishop Ward</t>
  </si>
  <si>
    <t>Bonner Springs</t>
  </si>
  <si>
    <t>Blue Valley Northwest</t>
  </si>
  <si>
    <t>Blue Valley West</t>
  </si>
  <si>
    <t>Shawnee Mission East</t>
  </si>
  <si>
    <t>Shawnee Mission North</t>
  </si>
  <si>
    <t>Shawnee Mission Northwest</t>
  </si>
  <si>
    <t>Shawnee Mission South</t>
  </si>
  <si>
    <t>Shawnee Mission West</t>
  </si>
  <si>
    <t>University Academy</t>
  </si>
  <si>
    <t>Missing Grade Level</t>
  </si>
  <si>
    <t>Has name</t>
  </si>
  <si>
    <t>Freshmen</t>
  </si>
  <si>
    <t>Sophomore</t>
  </si>
  <si>
    <t>Junior</t>
  </si>
  <si>
    <t>Senior</t>
  </si>
  <si>
    <t>School:</t>
  </si>
  <si>
    <t>select from drop down</t>
  </si>
  <si>
    <t>Unit Amount</t>
  </si>
  <si>
    <t>Amount Due</t>
  </si>
  <si>
    <r>
      <t xml:space="preserve">Team Registration: </t>
    </r>
    <r>
      <rPr>
        <b/>
        <sz val="10"/>
        <color indexed="8"/>
        <rFont val="Arial"/>
        <family val="2"/>
      </rPr>
      <t/>
    </r>
  </si>
  <si>
    <t>Costs</t>
  </si>
  <si>
    <t>Extra Meals:</t>
  </si>
  <si>
    <t>Extra lunch</t>
  </si>
  <si>
    <t>Judge</t>
  </si>
  <si>
    <t>Email</t>
  </si>
  <si>
    <t>Address</t>
  </si>
  <si>
    <t>TOTAL AMOUNT DUE</t>
  </si>
  <si>
    <t>TEAM ROSTER &amp; REGISTRATION FORM</t>
  </si>
  <si>
    <t>Northeast Kansas Regional Scrimmage</t>
  </si>
  <si>
    <t>Send checks to:</t>
  </si>
  <si>
    <t>Shelley Vittorino</t>
  </si>
  <si>
    <t>State Director</t>
  </si>
  <si>
    <t>Kansas Academic Decathlon</t>
  </si>
  <si>
    <t>16761 W 156th Street</t>
  </si>
  <si>
    <t>Olathe, KS 66062</t>
  </si>
  <si>
    <t>Instructions:</t>
  </si>
  <si>
    <t>Fill in a name</t>
  </si>
  <si>
    <t>For a student:</t>
  </si>
  <si>
    <t>Fill in Category, GPA, Grade Level, Lunch, and any special needs</t>
  </si>
  <si>
    <t>For a coach:</t>
  </si>
  <si>
    <t>Fill in Lunch and any special medical needs</t>
  </si>
  <si>
    <t>Fill in Lunch, any special medical needs, and email address</t>
  </si>
  <si>
    <t>Pick your school</t>
  </si>
  <si>
    <t>Olathe South</t>
  </si>
  <si>
    <t>Yes</t>
  </si>
  <si>
    <t>Meatless</t>
  </si>
  <si>
    <t>Lathrop High School</t>
  </si>
  <si>
    <t>2016 - 2017 Kansas Academic Decathlon</t>
  </si>
  <si>
    <t>First Name</t>
  </si>
  <si>
    <t>Last Name</t>
  </si>
  <si>
    <t>For a volunteer:</t>
  </si>
  <si>
    <t>Submit completed form by November 4th to paul@vittorino.net</t>
  </si>
  <si>
    <t>DUE November 19th, 2016</t>
  </si>
  <si>
    <t>Devon</t>
  </si>
  <si>
    <t>Whitton</t>
  </si>
  <si>
    <t>Barb</t>
  </si>
  <si>
    <t>Anderson</t>
  </si>
  <si>
    <t>Danna</t>
  </si>
  <si>
    <t>Ahnemann</t>
  </si>
  <si>
    <t>Allen</t>
  </si>
  <si>
    <t>Holder</t>
  </si>
  <si>
    <t>Cara</t>
  </si>
  <si>
    <t>Reynolds</t>
  </si>
  <si>
    <t>Helen</t>
  </si>
  <si>
    <t>Hardgree</t>
  </si>
  <si>
    <t>Alex</t>
  </si>
  <si>
    <t>Migliazzo</t>
  </si>
  <si>
    <t>Jon</t>
  </si>
  <si>
    <t>Durham</t>
  </si>
  <si>
    <t>Vonda</t>
  </si>
  <si>
    <t>Morris</t>
  </si>
  <si>
    <t>Natalie</t>
  </si>
  <si>
    <t>King</t>
  </si>
  <si>
    <t>Bobbi</t>
  </si>
  <si>
    <t>Early</t>
  </si>
  <si>
    <t>Josh</t>
  </si>
  <si>
    <t>Burdette</t>
  </si>
  <si>
    <t>Turner High School</t>
  </si>
  <si>
    <t>Virginia</t>
  </si>
  <si>
    <t>Hammes</t>
  </si>
  <si>
    <t>Pittsburg High</t>
  </si>
  <si>
    <t>Mary</t>
  </si>
  <si>
    <t>Geier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</si>
</sst>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1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indexed="8"/>
      <name val="Arial"/>
    </font>
    <font>
      <sz val="10"/>
      <color theme="1"/>
      <name val="Calibri"/>
      <scheme val="minor"/>
    </font>
    <font>
      <sz val="10"/>
      <color indexed="8"/>
      <name val="Calibri"/>
      <scheme val="minor"/>
    </font>
    <font>
      <b/>
      <sz val="10"/>
      <color indexed="8"/>
      <name val="Arial"/>
      <family val="2"/>
    </font>
    <font>
      <sz val="8"/>
      <name val="Calibri"/>
      <family val="2"/>
      <scheme val="minor"/>
    </font>
    <font>
      <b/>
      <sz val="10"/>
      <color indexed="8"/>
      <name val="Calibri"/>
      <scheme val="minor"/>
    </font>
    <font>
      <b/>
      <sz val="10"/>
      <color theme="1"/>
      <name val="Calibri"/>
      <family val="2"/>
      <scheme val="minor"/>
    </font>
    <font>
      <b/>
      <sz val="14"/>
      <color indexed="8"/>
      <name val="Calibri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i/>
      <sz val="10"/>
      <color indexed="8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color rgb="FF1F1F1F"/>
      <name val="Inherit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3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0">
    <xf numFmtId="0" fontId="0" fillId="0" borderId="0" xfId="0"/>
    <xf numFmtId="0" fontId="2" fillId="0" borderId="0" xfId="0" applyFont="1" applyBorder="1"/>
    <xf numFmtId="0" fontId="0" fillId="0" borderId="0" xfId="0" applyBorder="1"/>
    <xf numFmtId="0" fontId="0" fillId="0" borderId="0" xfId="0" applyFont="1" applyBorder="1"/>
    <xf numFmtId="0" fontId="2" fillId="0" borderId="0" xfId="0" applyFont="1" applyFill="1" applyBorder="1"/>
    <xf numFmtId="0" fontId="6" fillId="2" borderId="4" xfId="0" applyFont="1" applyFill="1" applyBorder="1" applyAlignment="1">
      <alignment horizontal="center" vertical="center"/>
    </xf>
    <xf numFmtId="44" fontId="5" fillId="0" borderId="9" xfId="17" applyFont="1" applyBorder="1"/>
    <xf numFmtId="0" fontId="6" fillId="0" borderId="0" xfId="0" applyFont="1"/>
    <xf numFmtId="0" fontId="11" fillId="0" borderId="0" xfId="0" applyFont="1"/>
    <xf numFmtId="0" fontId="6" fillId="0" borderId="9" xfId="0" applyFont="1" applyBorder="1"/>
    <xf numFmtId="0" fontId="6" fillId="0" borderId="0" xfId="0" applyFont="1" applyBorder="1"/>
    <xf numFmtId="44" fontId="7" fillId="0" borderId="9" xfId="17" applyFont="1" applyBorder="1"/>
    <xf numFmtId="0" fontId="10" fillId="0" borderId="0" xfId="0" applyFont="1"/>
    <xf numFmtId="44" fontId="6" fillId="0" borderId="0" xfId="0" applyNumberFormat="1" applyFont="1" applyBorder="1"/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wrapText="1"/>
    </xf>
    <xf numFmtId="0" fontId="6" fillId="2" borderId="1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44" fontId="6" fillId="0" borderId="15" xfId="0" applyNumberFormat="1" applyFont="1" applyBorder="1"/>
    <xf numFmtId="0" fontId="11" fillId="0" borderId="0" xfId="0" applyFont="1" applyBorder="1"/>
    <xf numFmtId="0" fontId="8" fillId="0" borderId="0" xfId="0" applyFont="1" applyBorder="1"/>
    <xf numFmtId="0" fontId="6" fillId="0" borderId="16" xfId="0" applyFont="1" applyBorder="1"/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2" xfId="0" applyFont="1" applyBorder="1" applyAlignment="1">
      <alignment vertical="center"/>
    </xf>
    <xf numFmtId="0" fontId="6" fillId="0" borderId="12" xfId="0" applyFont="1" applyBorder="1"/>
    <xf numFmtId="0" fontId="6" fillId="0" borderId="19" xfId="0" applyFont="1" applyBorder="1"/>
    <xf numFmtId="0" fontId="6" fillId="0" borderId="20" xfId="0" applyFont="1" applyBorder="1"/>
    <xf numFmtId="0" fontId="6" fillId="0" borderId="8" xfId="0" applyFont="1" applyBorder="1"/>
    <xf numFmtId="0" fontId="6" fillId="0" borderId="21" xfId="0" applyFont="1" applyBorder="1"/>
    <xf numFmtId="0" fontId="0" fillId="0" borderId="12" xfId="0" applyFont="1" applyBorder="1"/>
    <xf numFmtId="0" fontId="15" fillId="0" borderId="0" xfId="0" applyFont="1"/>
    <xf numFmtId="0" fontId="13" fillId="0" borderId="0" xfId="0" applyFont="1"/>
    <xf numFmtId="0" fontId="16" fillId="0" borderId="0" xfId="0" applyFont="1"/>
    <xf numFmtId="0" fontId="0" fillId="0" borderId="25" xfId="0" applyFont="1" applyFill="1" applyBorder="1"/>
    <xf numFmtId="0" fontId="0" fillId="0" borderId="0" xfId="0" applyFont="1" applyFill="1" applyBorder="1"/>
    <xf numFmtId="0" fontId="6" fillId="0" borderId="26" xfId="0" applyFont="1" applyBorder="1"/>
    <xf numFmtId="0" fontId="6" fillId="0" borderId="24" xfId="0" applyFont="1" applyBorder="1"/>
    <xf numFmtId="0" fontId="6" fillId="0" borderId="27" xfId="0" applyFont="1" applyBorder="1"/>
    <xf numFmtId="0" fontId="7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left"/>
    </xf>
    <xf numFmtId="0" fontId="6" fillId="0" borderId="23" xfId="0" applyFont="1" applyBorder="1" applyAlignment="1">
      <alignment horizontal="left"/>
    </xf>
    <xf numFmtId="0" fontId="6" fillId="0" borderId="24" xfId="0" applyFont="1" applyBorder="1" applyAlignment="1">
      <alignment horizontal="left"/>
    </xf>
    <xf numFmtId="0" fontId="11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0" fillId="0" borderId="12" xfId="0" applyFont="1" applyFill="1" applyBorder="1"/>
    <xf numFmtId="0" fontId="17" fillId="0" borderId="12" xfId="0" applyFont="1" applyBorder="1" applyAlignment="1">
      <alignment vertical="center"/>
    </xf>
  </cellXfs>
  <cellStyles count="35">
    <cellStyle name="Currency" xfId="17" builtinId="4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indexed="64"/>
          <bgColor theme="1"/>
        </patternFill>
      </fill>
    </dxf>
    <dxf>
      <font>
        <color rgb="FF9C0006"/>
      </font>
      <fill>
        <patternFill patternType="solid">
          <fgColor indexed="64"/>
          <bgColor theme="1"/>
        </patternFill>
      </fill>
    </dxf>
    <dxf>
      <font>
        <color theme="1"/>
      </font>
      <fill>
        <patternFill patternType="solid">
          <fgColor indexed="64"/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5"/>
  <sheetViews>
    <sheetView showGridLines="0" tabSelected="1" zoomScale="125" zoomScaleNormal="125" zoomScalePageLayoutView="125" workbookViewId="0">
      <selection activeCell="E24" sqref="E24"/>
    </sheetView>
  </sheetViews>
  <sheetFormatPr defaultColWidth="10.875" defaultRowHeight="12.75"/>
  <cols>
    <col min="1" max="2" width="17.5" style="7" customWidth="1"/>
    <col min="3" max="3" width="16.875" style="7" bestFit="1" customWidth="1"/>
    <col min="4" max="4" width="4.625" style="7" bestFit="1" customWidth="1"/>
    <col min="5" max="5" width="9" style="7" customWidth="1"/>
    <col min="6" max="6" width="8.625" style="7" customWidth="1"/>
    <col min="7" max="9" width="10.875" style="7"/>
    <col min="10" max="11" width="10.875" style="7" hidden="1" customWidth="1"/>
    <col min="12" max="12" width="11.375" style="7" hidden="1" customWidth="1"/>
    <col min="13" max="13" width="17.5" style="7" hidden="1" customWidth="1"/>
    <col min="14" max="14" width="12.625" style="7" hidden="1" customWidth="1"/>
    <col min="15" max="16" width="10.875" style="7" hidden="1" customWidth="1"/>
    <col min="17" max="16384" width="10.875" style="7"/>
  </cols>
  <sheetData>
    <row r="1" spans="1:8" ht="18.75">
      <c r="A1" s="52" t="s">
        <v>44</v>
      </c>
      <c r="B1" s="52"/>
      <c r="C1" s="52"/>
      <c r="D1" s="52"/>
      <c r="E1" s="52"/>
      <c r="F1" s="52"/>
      <c r="G1" s="52"/>
      <c r="H1" s="52"/>
    </row>
    <row r="2" spans="1:8">
      <c r="A2" s="53" t="s">
        <v>64</v>
      </c>
      <c r="B2" s="53"/>
      <c r="C2" s="54"/>
      <c r="D2" s="54"/>
      <c r="E2" s="54"/>
      <c r="F2" s="54"/>
      <c r="G2" s="54"/>
      <c r="H2" s="54"/>
    </row>
    <row r="3" spans="1:8">
      <c r="A3" s="55" t="s">
        <v>45</v>
      </c>
      <c r="B3" s="55"/>
      <c r="C3" s="55"/>
      <c r="D3" s="55"/>
      <c r="E3" s="55"/>
      <c r="F3" s="55"/>
      <c r="G3" s="55"/>
      <c r="H3" s="55"/>
    </row>
    <row r="4" spans="1:8">
      <c r="A4" s="10"/>
      <c r="B4" s="10"/>
      <c r="C4" s="10"/>
      <c r="D4" s="10"/>
      <c r="E4" s="10"/>
      <c r="F4" s="10"/>
      <c r="G4" s="10"/>
      <c r="H4" s="10"/>
    </row>
    <row r="5" spans="1:8">
      <c r="A5" s="51" t="s">
        <v>69</v>
      </c>
      <c r="B5" s="51"/>
      <c r="C5" s="51"/>
      <c r="D5" s="51"/>
      <c r="E5" s="51"/>
      <c r="F5" s="51"/>
      <c r="G5" s="51"/>
      <c r="H5" s="51"/>
    </row>
    <row r="6" spans="1:8">
      <c r="A6" s="10"/>
      <c r="B6" s="10"/>
      <c r="C6" s="10"/>
      <c r="D6" s="10"/>
      <c r="E6" s="10"/>
      <c r="F6" s="10"/>
      <c r="G6" s="10"/>
      <c r="H6" s="10"/>
    </row>
    <row r="7" spans="1:8">
      <c r="A7" s="23" t="s">
        <v>52</v>
      </c>
      <c r="B7" s="23"/>
      <c r="C7" s="10"/>
      <c r="D7" s="10"/>
      <c r="E7" s="10"/>
      <c r="F7" s="10"/>
      <c r="G7" s="10"/>
      <c r="H7" s="10"/>
    </row>
    <row r="8" spans="1:8">
      <c r="A8" s="10" t="s">
        <v>59</v>
      </c>
      <c r="B8" s="10"/>
      <c r="C8" s="10"/>
      <c r="D8" s="10"/>
      <c r="E8" s="10"/>
      <c r="F8" s="10"/>
      <c r="G8" s="10"/>
      <c r="H8" s="10"/>
    </row>
    <row r="9" spans="1:8">
      <c r="A9" s="10" t="s">
        <v>53</v>
      </c>
      <c r="B9" s="10"/>
      <c r="C9" s="10"/>
      <c r="D9" s="10"/>
      <c r="E9" s="10"/>
      <c r="F9" s="10"/>
      <c r="G9" s="10"/>
      <c r="H9" s="10"/>
    </row>
    <row r="10" spans="1:8">
      <c r="A10" s="10" t="s">
        <v>56</v>
      </c>
      <c r="B10" s="10"/>
      <c r="C10" s="10" t="s">
        <v>57</v>
      </c>
      <c r="D10" s="10"/>
      <c r="E10" s="10"/>
      <c r="F10" s="10"/>
      <c r="G10" s="10"/>
      <c r="H10" s="10"/>
    </row>
    <row r="11" spans="1:8">
      <c r="A11" s="10" t="s">
        <v>54</v>
      </c>
      <c r="B11" s="10"/>
      <c r="C11" s="10" t="s">
        <v>55</v>
      </c>
      <c r="D11" s="10"/>
      <c r="E11" s="10"/>
      <c r="F11" s="10"/>
      <c r="G11" s="10"/>
      <c r="H11" s="10"/>
    </row>
    <row r="12" spans="1:8">
      <c r="A12" s="10" t="s">
        <v>67</v>
      </c>
      <c r="B12" s="10"/>
      <c r="C12" s="10" t="s">
        <v>58</v>
      </c>
      <c r="D12" s="10"/>
      <c r="E12" s="10"/>
      <c r="F12" s="10"/>
      <c r="G12" s="10"/>
      <c r="H12" s="10"/>
    </row>
    <row r="13" spans="1:8">
      <c r="A13" s="10"/>
      <c r="B13" s="10"/>
      <c r="C13" s="10"/>
      <c r="D13" s="10"/>
      <c r="E13" s="10"/>
      <c r="F13" s="10"/>
      <c r="G13" s="10"/>
      <c r="H13" s="10"/>
    </row>
    <row r="14" spans="1:8" ht="15" customHeight="1">
      <c r="A14" s="51" t="s">
        <v>68</v>
      </c>
      <c r="B14" s="51"/>
      <c r="C14" s="51"/>
      <c r="D14" s="51"/>
      <c r="E14" s="51"/>
      <c r="F14" s="51"/>
      <c r="G14" s="51"/>
      <c r="H14" s="51"/>
    </row>
    <row r="15" spans="1:8">
      <c r="A15" s="10"/>
      <c r="B15" s="10"/>
      <c r="C15" s="10"/>
      <c r="D15" s="10"/>
      <c r="E15" s="10"/>
      <c r="F15" s="10"/>
      <c r="G15" s="10"/>
      <c r="H15" s="10"/>
    </row>
    <row r="16" spans="1:8">
      <c r="A16" s="10"/>
      <c r="B16" s="10"/>
      <c r="C16" s="10"/>
      <c r="D16" s="10"/>
      <c r="E16" s="10"/>
      <c r="F16" s="10"/>
      <c r="G16" s="10"/>
      <c r="H16" s="10"/>
    </row>
    <row r="17" spans="1:8">
      <c r="A17" s="23" t="s">
        <v>32</v>
      </c>
      <c r="B17" s="23"/>
      <c r="C17" s="48"/>
      <c r="D17" s="49"/>
      <c r="E17" s="49"/>
      <c r="F17" s="50"/>
      <c r="G17" s="10"/>
      <c r="H17" s="10"/>
    </row>
    <row r="18" spans="1:8">
      <c r="A18" s="23"/>
      <c r="B18" s="23"/>
      <c r="C18" s="10"/>
      <c r="D18" s="10"/>
      <c r="E18" s="10"/>
      <c r="F18" s="10"/>
      <c r="G18" s="10"/>
      <c r="H18" s="10"/>
    </row>
    <row r="19" spans="1:8">
      <c r="A19" s="10"/>
      <c r="B19" s="10"/>
      <c r="C19" s="10"/>
      <c r="D19" s="10"/>
      <c r="E19" s="24" t="s">
        <v>34</v>
      </c>
      <c r="F19" s="10"/>
      <c r="G19" s="24" t="s">
        <v>35</v>
      </c>
      <c r="H19" s="10"/>
    </row>
    <row r="20" spans="1:8">
      <c r="A20" s="8" t="s">
        <v>37</v>
      </c>
      <c r="B20" s="8"/>
    </row>
    <row r="21" spans="1:8">
      <c r="A21" s="7" t="s">
        <v>36</v>
      </c>
      <c r="E21" s="9">
        <f>COUNTIF(K:K,TRUE)</f>
        <v>0</v>
      </c>
      <c r="F21" s="38" t="str">
        <f>CONCATENATE("x $",H21)</f>
        <v>x $12</v>
      </c>
      <c r="G21" s="6">
        <f>E21*H21</f>
        <v>0</v>
      </c>
      <c r="H21" s="39">
        <v>12</v>
      </c>
    </row>
    <row r="22" spans="1:8">
      <c r="A22" s="37" t="str">
        <f>CONCATENATE("$",H21," per student (includes lunch)")</f>
        <v>$12 per student (includes lunch)</v>
      </c>
      <c r="B22" s="37"/>
      <c r="G22" s="10"/>
      <c r="H22" s="39"/>
    </row>
    <row r="23" spans="1:8">
      <c r="H23" s="39"/>
    </row>
    <row r="24" spans="1:8">
      <c r="A24" s="7" t="s">
        <v>38</v>
      </c>
      <c r="E24" s="9">
        <f>COUNTIF(O:O,TRUE)</f>
        <v>1</v>
      </c>
      <c r="F24" s="38" t="str">
        <f>CONCATENATE("x $",H24)</f>
        <v>x $3</v>
      </c>
      <c r="G24" s="11">
        <f>E24*H24</f>
        <v>3</v>
      </c>
      <c r="H24" s="39">
        <v>3</v>
      </c>
    </row>
    <row r="25" spans="1:8" ht="13.5" thickBot="1"/>
    <row r="26" spans="1:8" ht="13.5" thickBot="1">
      <c r="A26" s="12" t="s">
        <v>43</v>
      </c>
      <c r="B26" s="12"/>
      <c r="E26" s="13"/>
      <c r="G26" s="22">
        <f>SUM(G24,G21)</f>
        <v>3</v>
      </c>
    </row>
    <row r="27" spans="1:8">
      <c r="A27" s="12"/>
      <c r="B27" s="12"/>
      <c r="E27" s="13"/>
      <c r="G27" s="13"/>
    </row>
    <row r="28" spans="1:8" ht="15.75">
      <c r="A28" s="7" t="s">
        <v>46</v>
      </c>
      <c r="C28" s="7" t="s">
        <v>47</v>
      </c>
      <c r="D28"/>
      <c r="G28" s="13"/>
    </row>
    <row r="29" spans="1:8" ht="15.75">
      <c r="C29" s="7" t="s">
        <v>48</v>
      </c>
      <c r="D29"/>
      <c r="G29" s="13"/>
    </row>
    <row r="30" spans="1:8" ht="15.75">
      <c r="C30" s="7" t="s">
        <v>49</v>
      </c>
      <c r="D30"/>
      <c r="G30" s="13"/>
    </row>
    <row r="31" spans="1:8" ht="15.75">
      <c r="C31" s="7" t="s">
        <v>50</v>
      </c>
      <c r="D31"/>
      <c r="G31" s="13"/>
    </row>
    <row r="32" spans="1:8" ht="15.75">
      <c r="C32" s="7" t="s">
        <v>51</v>
      </c>
      <c r="D32"/>
    </row>
    <row r="33" spans="1:16" ht="16.5" thickBot="1">
      <c r="A33"/>
      <c r="B33"/>
      <c r="C33"/>
      <c r="D33"/>
    </row>
    <row r="34" spans="1:16">
      <c r="A34" s="46" t="s">
        <v>65</v>
      </c>
      <c r="B34" s="46" t="s">
        <v>66</v>
      </c>
      <c r="C34" s="14" t="s">
        <v>0</v>
      </c>
      <c r="D34" s="15"/>
      <c r="E34" s="16" t="s">
        <v>2</v>
      </c>
      <c r="F34" s="16" t="s">
        <v>3</v>
      </c>
      <c r="G34" s="56" t="s">
        <v>6</v>
      </c>
      <c r="H34" s="57"/>
      <c r="I34" s="17" t="s">
        <v>41</v>
      </c>
      <c r="J34" s="18" t="s">
        <v>27</v>
      </c>
      <c r="K34" s="7" t="s">
        <v>12</v>
      </c>
      <c r="L34" s="7" t="s">
        <v>13</v>
      </c>
      <c r="M34" s="7" t="s">
        <v>26</v>
      </c>
      <c r="N34" s="7" t="s">
        <v>15</v>
      </c>
      <c r="O34" s="7" t="s">
        <v>39</v>
      </c>
      <c r="P34" s="7" t="s">
        <v>40</v>
      </c>
    </row>
    <row r="35" spans="1:16" ht="13.5" thickBot="1">
      <c r="A35" s="47"/>
      <c r="B35" s="47"/>
      <c r="C35" s="5" t="s">
        <v>33</v>
      </c>
      <c r="D35" s="5" t="s">
        <v>1</v>
      </c>
      <c r="E35" s="45" t="s">
        <v>33</v>
      </c>
      <c r="F35" s="45"/>
      <c r="G35" s="19" t="s">
        <v>4</v>
      </c>
      <c r="H35" s="20" t="s">
        <v>5</v>
      </c>
      <c r="I35" s="21" t="s">
        <v>42</v>
      </c>
      <c r="J35" s="18"/>
    </row>
    <row r="36" spans="1:16">
      <c r="A36" s="25" t="e">
        <f>VLOOKUP($C$17,'List Values'!C:E,2,FALSE)</f>
        <v>#N/A</v>
      </c>
      <c r="B36" s="42" t="e">
        <f>VLOOKUP($C$17,'List Values'!C:E,3,FALSE)</f>
        <v>#N/A</v>
      </c>
      <c r="C36" s="26" t="s">
        <v>10</v>
      </c>
      <c r="D36" s="27"/>
      <c r="E36" s="27"/>
      <c r="F36" s="27"/>
      <c r="G36" s="27"/>
      <c r="H36" s="27"/>
      <c r="I36" s="28"/>
      <c r="J36" s="7" t="b">
        <f t="shared" ref="J36:J67" si="0">NOT(ISBLANK(A36))</f>
        <v>1</v>
      </c>
      <c r="K36" s="7" t="b">
        <f t="shared" ref="K36:K67" si="1">AND(J36,OR(EXACT(C36,"HONORS"),EXACT(C36,"VARSITY"),EXACT(C36,"SCHOLASTIC")))</f>
        <v>0</v>
      </c>
      <c r="L36" s="7" t="b">
        <f t="shared" ref="L36:L67" si="2">AND(ISBLANK(D36),K36)</f>
        <v>0</v>
      </c>
      <c r="M36" s="7" t="b">
        <f t="shared" ref="M36:M67" si="3">AND(K36,ISBLANK(E36))</f>
        <v>0</v>
      </c>
      <c r="N36" s="7" t="b">
        <f t="shared" ref="N36:N67" si="4">AND(J36,ISBLANK(F36))</f>
        <v>1</v>
      </c>
      <c r="O36" s="7" t="b">
        <f t="shared" ref="O36:O85" si="5">AND(J36,NOT(EXACT(F36,"No")),NOT(K36))</f>
        <v>1</v>
      </c>
      <c r="P36" s="7" t="b">
        <f t="shared" ref="P36:P67" si="6">AND(J36,EXACT(C36,"Volunteer"))</f>
        <v>0</v>
      </c>
    </row>
    <row r="37" spans="1:16">
      <c r="A37" s="29"/>
      <c r="B37" s="43"/>
      <c r="C37" s="30" t="s">
        <v>10</v>
      </c>
      <c r="D37" s="31"/>
      <c r="E37" s="31"/>
      <c r="F37" s="31"/>
      <c r="G37" s="31"/>
      <c r="H37" s="31"/>
      <c r="I37" s="32"/>
      <c r="J37" s="7" t="b">
        <f t="shared" si="0"/>
        <v>0</v>
      </c>
      <c r="K37" s="7" t="b">
        <f t="shared" si="1"/>
        <v>0</v>
      </c>
      <c r="L37" s="7" t="b">
        <f t="shared" si="2"/>
        <v>0</v>
      </c>
      <c r="M37" s="7" t="b">
        <f t="shared" si="3"/>
        <v>0</v>
      </c>
      <c r="N37" s="7" t="b">
        <f t="shared" si="4"/>
        <v>0</v>
      </c>
      <c r="O37" s="7" t="b">
        <f t="shared" si="5"/>
        <v>0</v>
      </c>
      <c r="P37" s="7" t="b">
        <f t="shared" si="6"/>
        <v>0</v>
      </c>
    </row>
    <row r="38" spans="1:16">
      <c r="A38" s="29"/>
      <c r="B38" s="43"/>
      <c r="C38" s="30" t="s">
        <v>11</v>
      </c>
      <c r="D38" s="31"/>
      <c r="E38" s="31"/>
      <c r="F38" s="31"/>
      <c r="G38" s="31"/>
      <c r="H38" s="31"/>
      <c r="I38" s="32"/>
      <c r="J38" s="7" t="b">
        <f t="shared" si="0"/>
        <v>0</v>
      </c>
      <c r="K38" s="7" t="e">
        <f>AND(J38,OR(EXACT(#REF!,"HONORS"),EXACT(#REF!,"VARSITY"),EXACT(#REF!,"SCHOLASTIC")))</f>
        <v>#REF!</v>
      </c>
      <c r="L38" s="7" t="e">
        <f t="shared" si="2"/>
        <v>#REF!</v>
      </c>
      <c r="M38" s="7" t="e">
        <f t="shared" si="3"/>
        <v>#REF!</v>
      </c>
      <c r="N38" s="7" t="b">
        <f t="shared" si="4"/>
        <v>0</v>
      </c>
      <c r="O38" s="7" t="e">
        <f>AND(J38,NOT(EXACT(F38,"No")),NOT(K38))</f>
        <v>#REF!</v>
      </c>
      <c r="P38" s="7" t="e">
        <f>AND(J38,EXACT(#REF!,"Volunteer"))</f>
        <v>#REF!</v>
      </c>
    </row>
    <row r="39" spans="1:16">
      <c r="A39" s="29"/>
      <c r="B39" s="43"/>
      <c r="C39" s="30" t="s">
        <v>11</v>
      </c>
      <c r="D39" s="31"/>
      <c r="E39" s="31"/>
      <c r="F39" s="31"/>
      <c r="G39" s="31"/>
      <c r="H39" s="31"/>
      <c r="I39" s="32"/>
      <c r="J39" s="7" t="b">
        <f t="shared" si="0"/>
        <v>0</v>
      </c>
      <c r="K39" s="7" t="e">
        <f>AND(J39,OR(EXACT(#REF!,"HONORS"),EXACT(#REF!,"VARSITY"),EXACT(#REF!,"SCHOLASTIC")))</f>
        <v>#REF!</v>
      </c>
      <c r="L39" s="7" t="e">
        <f t="shared" si="2"/>
        <v>#REF!</v>
      </c>
      <c r="M39" s="7" t="e">
        <f t="shared" si="3"/>
        <v>#REF!</v>
      </c>
      <c r="N39" s="7" t="b">
        <f t="shared" si="4"/>
        <v>0</v>
      </c>
      <c r="O39" s="7" t="e">
        <f t="shared" si="5"/>
        <v>#REF!</v>
      </c>
      <c r="P39" s="7" t="e">
        <f>AND(J39,EXACT(#REF!,"Volunteer"))</f>
        <v>#REF!</v>
      </c>
    </row>
    <row r="40" spans="1:16">
      <c r="A40" s="29"/>
      <c r="B40" s="43"/>
      <c r="C40" s="30" t="s">
        <v>11</v>
      </c>
      <c r="D40" s="31"/>
      <c r="E40" s="31"/>
      <c r="F40" s="31"/>
      <c r="G40" s="31"/>
      <c r="H40" s="31"/>
      <c r="I40" s="32"/>
      <c r="J40" s="7" t="b">
        <f t="shared" si="0"/>
        <v>0</v>
      </c>
      <c r="K40" s="7" t="e">
        <f>AND(J40,OR(EXACT(#REF!,"HONORS"),EXACT(#REF!,"VARSITY"),EXACT(#REF!,"SCHOLASTIC")))</f>
        <v>#REF!</v>
      </c>
      <c r="L40" s="7" t="e">
        <f t="shared" si="2"/>
        <v>#REF!</v>
      </c>
      <c r="M40" s="7" t="e">
        <f t="shared" si="3"/>
        <v>#REF!</v>
      </c>
      <c r="N40" s="7" t="b">
        <f t="shared" si="4"/>
        <v>0</v>
      </c>
      <c r="O40" s="7" t="e">
        <f t="shared" si="5"/>
        <v>#REF!</v>
      </c>
      <c r="P40" s="7" t="e">
        <f>AND(J40,EXACT(#REF!,"Volunteer"))</f>
        <v>#REF!</v>
      </c>
    </row>
    <row r="41" spans="1:16">
      <c r="A41" s="29"/>
      <c r="B41" s="43"/>
      <c r="C41" s="30" t="s">
        <v>11</v>
      </c>
      <c r="D41" s="31"/>
      <c r="E41" s="31"/>
      <c r="F41" s="31"/>
      <c r="G41" s="31"/>
      <c r="H41" s="31"/>
      <c r="I41" s="32"/>
      <c r="J41" s="7" t="b">
        <f t="shared" si="0"/>
        <v>0</v>
      </c>
      <c r="K41" s="7" t="e">
        <f>AND(J41,OR(EXACT(#REF!,"HONORS"),EXACT(#REF!,"VARSITY"),EXACT(#REF!,"SCHOLASTIC")))</f>
        <v>#REF!</v>
      </c>
      <c r="L41" s="7" t="e">
        <f t="shared" si="2"/>
        <v>#REF!</v>
      </c>
      <c r="M41" s="7" t="e">
        <f t="shared" si="3"/>
        <v>#REF!</v>
      </c>
      <c r="N41" s="7" t="b">
        <f t="shared" si="4"/>
        <v>0</v>
      </c>
      <c r="O41" s="7" t="e">
        <f t="shared" si="5"/>
        <v>#REF!</v>
      </c>
      <c r="P41" s="7" t="e">
        <f>AND(J41,EXACT(#REF!,"Volunteer"))</f>
        <v>#REF!</v>
      </c>
    </row>
    <row r="42" spans="1:16">
      <c r="A42" s="29"/>
      <c r="B42" s="43"/>
      <c r="C42" s="31"/>
      <c r="D42" s="31"/>
      <c r="E42" s="31"/>
      <c r="F42" s="31"/>
      <c r="G42" s="31"/>
      <c r="H42" s="31"/>
      <c r="I42" s="32"/>
      <c r="J42" s="7" t="b">
        <f t="shared" si="0"/>
        <v>0</v>
      </c>
      <c r="K42" s="7" t="b">
        <f t="shared" si="1"/>
        <v>0</v>
      </c>
      <c r="L42" s="7" t="b">
        <f t="shared" si="2"/>
        <v>0</v>
      </c>
      <c r="M42" s="7" t="b">
        <f t="shared" si="3"/>
        <v>0</v>
      </c>
      <c r="N42" s="7" t="b">
        <f t="shared" si="4"/>
        <v>0</v>
      </c>
      <c r="O42" s="7" t="b">
        <f t="shared" si="5"/>
        <v>0</v>
      </c>
      <c r="P42" s="7" t="b">
        <f t="shared" si="6"/>
        <v>0</v>
      </c>
    </row>
    <row r="43" spans="1:16">
      <c r="A43" s="29"/>
      <c r="B43" s="43"/>
      <c r="C43" s="31"/>
      <c r="D43" s="31"/>
      <c r="E43" s="31"/>
      <c r="F43" s="31"/>
      <c r="G43" s="31"/>
      <c r="H43" s="31"/>
      <c r="I43" s="32"/>
      <c r="J43" s="7" t="b">
        <f t="shared" si="0"/>
        <v>0</v>
      </c>
      <c r="K43" s="7" t="b">
        <f t="shared" si="1"/>
        <v>0</v>
      </c>
      <c r="L43" s="7" t="b">
        <f t="shared" si="2"/>
        <v>0</v>
      </c>
      <c r="M43" s="7" t="b">
        <f t="shared" si="3"/>
        <v>0</v>
      </c>
      <c r="N43" s="7" t="b">
        <f t="shared" si="4"/>
        <v>0</v>
      </c>
      <c r="O43" s="7" t="b">
        <f t="shared" si="5"/>
        <v>0</v>
      </c>
      <c r="P43" s="7" t="b">
        <f t="shared" si="6"/>
        <v>0</v>
      </c>
    </row>
    <row r="44" spans="1:16">
      <c r="A44" s="29"/>
      <c r="B44" s="43"/>
      <c r="C44" s="31"/>
      <c r="D44" s="31"/>
      <c r="E44" s="31"/>
      <c r="F44" s="31"/>
      <c r="G44" s="31"/>
      <c r="H44" s="31"/>
      <c r="I44" s="32"/>
      <c r="J44" s="7" t="b">
        <f t="shared" si="0"/>
        <v>0</v>
      </c>
      <c r="K44" s="7" t="b">
        <f t="shared" si="1"/>
        <v>0</v>
      </c>
      <c r="L44" s="7" t="b">
        <f t="shared" si="2"/>
        <v>0</v>
      </c>
      <c r="M44" s="7" t="b">
        <f t="shared" si="3"/>
        <v>0</v>
      </c>
      <c r="N44" s="7" t="b">
        <f t="shared" si="4"/>
        <v>0</v>
      </c>
      <c r="O44" s="7" t="b">
        <f t="shared" si="5"/>
        <v>0</v>
      </c>
      <c r="P44" s="7" t="b">
        <f t="shared" si="6"/>
        <v>0</v>
      </c>
    </row>
    <row r="45" spans="1:16">
      <c r="A45" s="29"/>
      <c r="B45" s="43"/>
      <c r="C45" s="31"/>
      <c r="D45" s="31"/>
      <c r="E45" s="31"/>
      <c r="F45" s="31"/>
      <c r="G45" s="31"/>
      <c r="H45" s="31"/>
      <c r="I45" s="32"/>
      <c r="J45" s="7" t="b">
        <f t="shared" si="0"/>
        <v>0</v>
      </c>
      <c r="K45" s="7" t="b">
        <f t="shared" si="1"/>
        <v>0</v>
      </c>
      <c r="L45" s="7" t="b">
        <f t="shared" si="2"/>
        <v>0</v>
      </c>
      <c r="M45" s="7" t="b">
        <f t="shared" si="3"/>
        <v>0</v>
      </c>
      <c r="N45" s="7" t="b">
        <f t="shared" si="4"/>
        <v>0</v>
      </c>
      <c r="O45" s="7" t="b">
        <f t="shared" si="5"/>
        <v>0</v>
      </c>
      <c r="P45" s="7" t="b">
        <f t="shared" si="6"/>
        <v>0</v>
      </c>
    </row>
    <row r="46" spans="1:16">
      <c r="A46" s="29"/>
      <c r="B46" s="43"/>
      <c r="C46" s="31"/>
      <c r="D46" s="31"/>
      <c r="E46" s="31"/>
      <c r="F46" s="31"/>
      <c r="G46" s="31"/>
      <c r="H46" s="31"/>
      <c r="I46" s="32"/>
      <c r="J46" s="7" t="b">
        <f t="shared" si="0"/>
        <v>0</v>
      </c>
      <c r="K46" s="7" t="b">
        <f t="shared" si="1"/>
        <v>0</v>
      </c>
      <c r="L46" s="7" t="b">
        <f t="shared" si="2"/>
        <v>0</v>
      </c>
      <c r="M46" s="7" t="b">
        <f t="shared" si="3"/>
        <v>0</v>
      </c>
      <c r="N46" s="7" t="b">
        <f t="shared" si="4"/>
        <v>0</v>
      </c>
      <c r="O46" s="7" t="b">
        <f t="shared" si="5"/>
        <v>0</v>
      </c>
      <c r="P46" s="7" t="b">
        <f t="shared" si="6"/>
        <v>0</v>
      </c>
    </row>
    <row r="47" spans="1:16">
      <c r="A47" s="29"/>
      <c r="B47" s="43"/>
      <c r="C47" s="31"/>
      <c r="D47" s="31"/>
      <c r="E47" s="31"/>
      <c r="F47" s="31"/>
      <c r="G47" s="31"/>
      <c r="H47" s="31"/>
      <c r="I47" s="32"/>
      <c r="J47" s="7" t="b">
        <f t="shared" si="0"/>
        <v>0</v>
      </c>
      <c r="K47" s="7" t="b">
        <f>AND(J47,OR(EXACT(C38,"HONORS"),EXACT(C38,"VARSITY"),EXACT(C38,"SCHOLASTIC")))</f>
        <v>0</v>
      </c>
      <c r="L47" s="7" t="b">
        <f t="shared" si="2"/>
        <v>0</v>
      </c>
      <c r="M47" s="7" t="b">
        <f t="shared" si="3"/>
        <v>0</v>
      </c>
      <c r="N47" s="7" t="b">
        <f t="shared" si="4"/>
        <v>0</v>
      </c>
      <c r="O47" s="7" t="b">
        <f t="shared" si="5"/>
        <v>0</v>
      </c>
      <c r="P47" s="7" t="b">
        <f>AND(J47,EXACT(C38,"Volunteer"))</f>
        <v>0</v>
      </c>
    </row>
    <row r="48" spans="1:16">
      <c r="A48" s="29"/>
      <c r="B48" s="43"/>
      <c r="C48" s="31"/>
      <c r="D48" s="31"/>
      <c r="E48" s="31"/>
      <c r="F48" s="31"/>
      <c r="G48" s="31"/>
      <c r="H48" s="31"/>
      <c r="I48" s="32"/>
      <c r="J48" s="7" t="b">
        <f t="shared" si="0"/>
        <v>0</v>
      </c>
      <c r="K48" s="7" t="b">
        <f>AND(J48,OR(EXACT(C39,"HONORS"),EXACT(C39,"VARSITY"),EXACT(C39,"SCHOLASTIC")))</f>
        <v>0</v>
      </c>
      <c r="L48" s="7" t="b">
        <f t="shared" si="2"/>
        <v>0</v>
      </c>
      <c r="M48" s="7" t="b">
        <f t="shared" si="3"/>
        <v>0</v>
      </c>
      <c r="N48" s="7" t="b">
        <f t="shared" si="4"/>
        <v>0</v>
      </c>
      <c r="O48" s="7" t="b">
        <f t="shared" si="5"/>
        <v>0</v>
      </c>
      <c r="P48" s="7" t="b">
        <f>AND(J48,EXACT(C39,"Volunteer"))</f>
        <v>0</v>
      </c>
    </row>
    <row r="49" spans="1:16">
      <c r="A49" s="29"/>
      <c r="B49" s="43"/>
      <c r="C49" s="31"/>
      <c r="D49" s="31"/>
      <c r="E49" s="31"/>
      <c r="F49" s="31"/>
      <c r="G49" s="31"/>
      <c r="H49" s="31"/>
      <c r="I49" s="32"/>
      <c r="J49" s="7" t="b">
        <f t="shared" si="0"/>
        <v>0</v>
      </c>
      <c r="K49" s="7" t="b">
        <f>AND(J49,OR(EXACT(C40,"HONORS"),EXACT(C40,"VARSITY"),EXACT(C40,"SCHOLASTIC")))</f>
        <v>0</v>
      </c>
      <c r="L49" s="7" t="b">
        <f t="shared" si="2"/>
        <v>0</v>
      </c>
      <c r="M49" s="7" t="b">
        <f t="shared" si="3"/>
        <v>0</v>
      </c>
      <c r="N49" s="7" t="b">
        <f t="shared" si="4"/>
        <v>0</v>
      </c>
      <c r="O49" s="7" t="b">
        <f t="shared" si="5"/>
        <v>0</v>
      </c>
      <c r="P49" s="7" t="b">
        <f>AND(J49,EXACT(C40,"Volunteer"))</f>
        <v>0</v>
      </c>
    </row>
    <row r="50" spans="1:16">
      <c r="A50" s="29"/>
      <c r="B50" s="43"/>
      <c r="C50" s="31"/>
      <c r="D50" s="31"/>
      <c r="E50" s="31"/>
      <c r="F50" s="31"/>
      <c r="G50" s="31"/>
      <c r="H50" s="31"/>
      <c r="I50" s="32"/>
      <c r="J50" s="7" t="b">
        <f t="shared" si="0"/>
        <v>0</v>
      </c>
      <c r="K50" s="7" t="b">
        <f>AND(J50,OR(EXACT(C41,"HONORS"),EXACT(C41,"VARSITY"),EXACT(C41,"SCHOLASTIC")))</f>
        <v>0</v>
      </c>
      <c r="L50" s="7" t="b">
        <f t="shared" si="2"/>
        <v>0</v>
      </c>
      <c r="M50" s="7" t="b">
        <f t="shared" si="3"/>
        <v>0</v>
      </c>
      <c r="N50" s="7" t="b">
        <f t="shared" si="4"/>
        <v>0</v>
      </c>
      <c r="O50" s="7" t="b">
        <f t="shared" si="5"/>
        <v>0</v>
      </c>
      <c r="P50" s="7" t="b">
        <f>AND(J50,EXACT(C41,"Volunteer"))</f>
        <v>0</v>
      </c>
    </row>
    <row r="51" spans="1:16">
      <c r="A51" s="29"/>
      <c r="B51" s="43"/>
      <c r="C51" s="31"/>
      <c r="D51" s="31"/>
      <c r="E51" s="31"/>
      <c r="F51" s="31"/>
      <c r="G51" s="31"/>
      <c r="H51" s="31"/>
      <c r="I51" s="32"/>
      <c r="J51" s="7" t="b">
        <f t="shared" si="0"/>
        <v>0</v>
      </c>
      <c r="K51" s="7" t="b">
        <f t="shared" si="1"/>
        <v>0</v>
      </c>
      <c r="L51" s="7" t="b">
        <f t="shared" si="2"/>
        <v>0</v>
      </c>
      <c r="M51" s="7" t="b">
        <f t="shared" si="3"/>
        <v>0</v>
      </c>
      <c r="N51" s="7" t="b">
        <f t="shared" si="4"/>
        <v>0</v>
      </c>
      <c r="O51" s="7" t="b">
        <f t="shared" si="5"/>
        <v>0</v>
      </c>
      <c r="P51" s="7" t="b">
        <f t="shared" si="6"/>
        <v>0</v>
      </c>
    </row>
    <row r="52" spans="1:16">
      <c r="A52" s="29"/>
      <c r="B52" s="43"/>
      <c r="C52" s="31"/>
      <c r="D52" s="31"/>
      <c r="E52" s="31"/>
      <c r="F52" s="31"/>
      <c r="G52" s="31"/>
      <c r="H52" s="31"/>
      <c r="I52" s="32"/>
      <c r="J52" s="7" t="b">
        <f t="shared" si="0"/>
        <v>0</v>
      </c>
      <c r="K52" s="7" t="b">
        <f t="shared" si="1"/>
        <v>0</v>
      </c>
      <c r="L52" s="7" t="b">
        <f t="shared" si="2"/>
        <v>0</v>
      </c>
      <c r="M52" s="7" t="b">
        <f t="shared" si="3"/>
        <v>0</v>
      </c>
      <c r="N52" s="7" t="b">
        <f t="shared" si="4"/>
        <v>0</v>
      </c>
      <c r="O52" s="7" t="b">
        <f t="shared" si="5"/>
        <v>0</v>
      </c>
      <c r="P52" s="7" t="b">
        <f t="shared" si="6"/>
        <v>0</v>
      </c>
    </row>
    <row r="53" spans="1:16">
      <c r="A53" s="29"/>
      <c r="B53" s="43"/>
      <c r="C53" s="31"/>
      <c r="D53" s="31"/>
      <c r="E53" s="31"/>
      <c r="F53" s="31"/>
      <c r="G53" s="31"/>
      <c r="H53" s="31"/>
      <c r="I53" s="32"/>
      <c r="J53" s="7" t="b">
        <f t="shared" si="0"/>
        <v>0</v>
      </c>
      <c r="K53" s="7" t="b">
        <f t="shared" si="1"/>
        <v>0</v>
      </c>
      <c r="L53" s="7" t="b">
        <f t="shared" si="2"/>
        <v>0</v>
      </c>
      <c r="M53" s="7" t="b">
        <f t="shared" si="3"/>
        <v>0</v>
      </c>
      <c r="N53" s="7" t="b">
        <f t="shared" si="4"/>
        <v>0</v>
      </c>
      <c r="O53" s="7" t="b">
        <f t="shared" si="5"/>
        <v>0</v>
      </c>
      <c r="P53" s="7" t="b">
        <f t="shared" si="6"/>
        <v>0</v>
      </c>
    </row>
    <row r="54" spans="1:16">
      <c r="A54" s="29"/>
      <c r="B54" s="43"/>
      <c r="C54" s="31"/>
      <c r="D54" s="31"/>
      <c r="E54" s="31"/>
      <c r="F54" s="31"/>
      <c r="G54" s="31"/>
      <c r="H54" s="31"/>
      <c r="I54" s="32"/>
      <c r="J54" s="7" t="b">
        <f t="shared" si="0"/>
        <v>0</v>
      </c>
      <c r="K54" s="7" t="b">
        <f t="shared" si="1"/>
        <v>0</v>
      </c>
      <c r="L54" s="7" t="b">
        <f t="shared" si="2"/>
        <v>0</v>
      </c>
      <c r="M54" s="7" t="b">
        <f t="shared" si="3"/>
        <v>0</v>
      </c>
      <c r="N54" s="7" t="b">
        <f t="shared" si="4"/>
        <v>0</v>
      </c>
      <c r="O54" s="7" t="b">
        <f t="shared" si="5"/>
        <v>0</v>
      </c>
      <c r="P54" s="7" t="b">
        <f t="shared" si="6"/>
        <v>0</v>
      </c>
    </row>
    <row r="55" spans="1:16">
      <c r="A55" s="29"/>
      <c r="B55" s="43"/>
      <c r="C55" s="31"/>
      <c r="D55" s="31"/>
      <c r="E55" s="31"/>
      <c r="F55" s="31"/>
      <c r="G55" s="31"/>
      <c r="H55" s="31"/>
      <c r="I55" s="32"/>
      <c r="J55" s="7" t="b">
        <f t="shared" si="0"/>
        <v>0</v>
      </c>
      <c r="K55" s="7" t="b">
        <f t="shared" si="1"/>
        <v>0</v>
      </c>
      <c r="L55" s="7" t="b">
        <f t="shared" si="2"/>
        <v>0</v>
      </c>
      <c r="M55" s="7" t="b">
        <f t="shared" si="3"/>
        <v>0</v>
      </c>
      <c r="N55" s="7" t="b">
        <f t="shared" si="4"/>
        <v>0</v>
      </c>
      <c r="O55" s="7" t="b">
        <f t="shared" si="5"/>
        <v>0</v>
      </c>
      <c r="P55" s="7" t="b">
        <f t="shared" si="6"/>
        <v>0</v>
      </c>
    </row>
    <row r="56" spans="1:16">
      <c r="A56" s="29"/>
      <c r="B56" s="43"/>
      <c r="C56" s="31"/>
      <c r="D56" s="31"/>
      <c r="E56" s="31"/>
      <c r="F56" s="31"/>
      <c r="G56" s="31"/>
      <c r="H56" s="31"/>
      <c r="I56" s="32"/>
      <c r="J56" s="7" t="b">
        <f t="shared" si="0"/>
        <v>0</v>
      </c>
      <c r="K56" s="7" t="b">
        <f t="shared" si="1"/>
        <v>0</v>
      </c>
      <c r="L56" s="7" t="b">
        <f t="shared" si="2"/>
        <v>0</v>
      </c>
      <c r="M56" s="7" t="b">
        <f t="shared" si="3"/>
        <v>0</v>
      </c>
      <c r="N56" s="7" t="b">
        <f t="shared" si="4"/>
        <v>0</v>
      </c>
      <c r="O56" s="7" t="b">
        <f t="shared" si="5"/>
        <v>0</v>
      </c>
      <c r="P56" s="7" t="b">
        <f t="shared" si="6"/>
        <v>0</v>
      </c>
    </row>
    <row r="57" spans="1:16">
      <c r="A57" s="29"/>
      <c r="B57" s="43"/>
      <c r="C57" s="31"/>
      <c r="D57" s="31"/>
      <c r="E57" s="31"/>
      <c r="F57" s="31"/>
      <c r="G57" s="31"/>
      <c r="H57" s="31"/>
      <c r="I57" s="32"/>
      <c r="J57" s="7" t="b">
        <f t="shared" si="0"/>
        <v>0</v>
      </c>
      <c r="K57" s="7" t="b">
        <f t="shared" si="1"/>
        <v>0</v>
      </c>
      <c r="L57" s="7" t="b">
        <f t="shared" si="2"/>
        <v>0</v>
      </c>
      <c r="M57" s="7" t="b">
        <f t="shared" si="3"/>
        <v>0</v>
      </c>
      <c r="N57" s="7" t="b">
        <f t="shared" si="4"/>
        <v>0</v>
      </c>
      <c r="O57" s="7" t="b">
        <f t="shared" si="5"/>
        <v>0</v>
      </c>
      <c r="P57" s="7" t="b">
        <f t="shared" si="6"/>
        <v>0</v>
      </c>
    </row>
    <row r="58" spans="1:16">
      <c r="A58" s="29"/>
      <c r="B58" s="43"/>
      <c r="C58" s="31"/>
      <c r="D58" s="31"/>
      <c r="E58" s="31"/>
      <c r="F58" s="31"/>
      <c r="G58" s="31"/>
      <c r="H58" s="31"/>
      <c r="I58" s="32"/>
      <c r="J58" s="7" t="b">
        <f t="shared" si="0"/>
        <v>0</v>
      </c>
      <c r="K58" s="7" t="b">
        <f t="shared" si="1"/>
        <v>0</v>
      </c>
      <c r="L58" s="7" t="b">
        <f t="shared" si="2"/>
        <v>0</v>
      </c>
      <c r="M58" s="7" t="b">
        <f t="shared" si="3"/>
        <v>0</v>
      </c>
      <c r="N58" s="7" t="b">
        <f t="shared" si="4"/>
        <v>0</v>
      </c>
      <c r="O58" s="7" t="b">
        <f t="shared" si="5"/>
        <v>0</v>
      </c>
      <c r="P58" s="7" t="b">
        <f t="shared" si="6"/>
        <v>0</v>
      </c>
    </row>
    <row r="59" spans="1:16">
      <c r="A59" s="29"/>
      <c r="B59" s="43"/>
      <c r="C59" s="31"/>
      <c r="D59" s="31"/>
      <c r="E59" s="31"/>
      <c r="F59" s="31"/>
      <c r="G59" s="31"/>
      <c r="H59" s="31"/>
      <c r="I59" s="32"/>
      <c r="J59" s="7" t="b">
        <f t="shared" si="0"/>
        <v>0</v>
      </c>
      <c r="K59" s="7" t="b">
        <f t="shared" si="1"/>
        <v>0</v>
      </c>
      <c r="L59" s="7" t="b">
        <f t="shared" si="2"/>
        <v>0</v>
      </c>
      <c r="M59" s="7" t="b">
        <f t="shared" si="3"/>
        <v>0</v>
      </c>
      <c r="N59" s="7" t="b">
        <f t="shared" si="4"/>
        <v>0</v>
      </c>
      <c r="O59" s="7" t="b">
        <f t="shared" si="5"/>
        <v>0</v>
      </c>
      <c r="P59" s="7" t="b">
        <f t="shared" si="6"/>
        <v>0</v>
      </c>
    </row>
    <row r="60" spans="1:16">
      <c r="A60" s="29"/>
      <c r="B60" s="43"/>
      <c r="C60" s="31"/>
      <c r="D60" s="31"/>
      <c r="E60" s="31"/>
      <c r="F60" s="31"/>
      <c r="G60" s="31"/>
      <c r="H60" s="31"/>
      <c r="I60" s="32"/>
      <c r="J60" s="7" t="b">
        <f t="shared" si="0"/>
        <v>0</v>
      </c>
      <c r="K60" s="7" t="b">
        <f t="shared" si="1"/>
        <v>0</v>
      </c>
      <c r="L60" s="7" t="b">
        <f t="shared" si="2"/>
        <v>0</v>
      </c>
      <c r="M60" s="7" t="b">
        <f t="shared" si="3"/>
        <v>0</v>
      </c>
      <c r="N60" s="7" t="b">
        <f t="shared" si="4"/>
        <v>0</v>
      </c>
      <c r="O60" s="7" t="b">
        <f t="shared" si="5"/>
        <v>0</v>
      </c>
      <c r="P60" s="7" t="b">
        <f t="shared" si="6"/>
        <v>0</v>
      </c>
    </row>
    <row r="61" spans="1:16">
      <c r="A61" s="29"/>
      <c r="B61" s="43"/>
      <c r="C61" s="31"/>
      <c r="D61" s="31"/>
      <c r="E61" s="31"/>
      <c r="F61" s="31"/>
      <c r="G61" s="31"/>
      <c r="H61" s="31"/>
      <c r="I61" s="32"/>
      <c r="J61" s="7" t="b">
        <f t="shared" si="0"/>
        <v>0</v>
      </c>
      <c r="K61" s="7" t="b">
        <f t="shared" si="1"/>
        <v>0</v>
      </c>
      <c r="L61" s="7" t="b">
        <f t="shared" si="2"/>
        <v>0</v>
      </c>
      <c r="M61" s="7" t="b">
        <f t="shared" si="3"/>
        <v>0</v>
      </c>
      <c r="N61" s="7" t="b">
        <f t="shared" si="4"/>
        <v>0</v>
      </c>
      <c r="O61" s="7" t="b">
        <f t="shared" si="5"/>
        <v>0</v>
      </c>
      <c r="P61" s="7" t="b">
        <f t="shared" si="6"/>
        <v>0</v>
      </c>
    </row>
    <row r="62" spans="1:16">
      <c r="A62" s="29"/>
      <c r="B62" s="43"/>
      <c r="C62" s="31"/>
      <c r="D62" s="31"/>
      <c r="E62" s="31"/>
      <c r="F62" s="31"/>
      <c r="G62" s="31"/>
      <c r="H62" s="31"/>
      <c r="I62" s="32"/>
      <c r="J62" s="7" t="b">
        <f t="shared" si="0"/>
        <v>0</v>
      </c>
      <c r="K62" s="7" t="b">
        <f t="shared" si="1"/>
        <v>0</v>
      </c>
      <c r="L62" s="7" t="b">
        <f t="shared" si="2"/>
        <v>0</v>
      </c>
      <c r="M62" s="7" t="b">
        <f t="shared" si="3"/>
        <v>0</v>
      </c>
      <c r="N62" s="7" t="b">
        <f t="shared" si="4"/>
        <v>0</v>
      </c>
      <c r="O62" s="7" t="b">
        <f t="shared" si="5"/>
        <v>0</v>
      </c>
      <c r="P62" s="7" t="b">
        <f t="shared" si="6"/>
        <v>0</v>
      </c>
    </row>
    <row r="63" spans="1:16">
      <c r="A63" s="29"/>
      <c r="B63" s="43"/>
      <c r="C63" s="31"/>
      <c r="D63" s="31"/>
      <c r="E63" s="31"/>
      <c r="F63" s="31"/>
      <c r="G63" s="31"/>
      <c r="H63" s="31"/>
      <c r="I63" s="32"/>
      <c r="J63" s="7" t="b">
        <f t="shared" si="0"/>
        <v>0</v>
      </c>
      <c r="K63" s="7" t="b">
        <f t="shared" si="1"/>
        <v>0</v>
      </c>
      <c r="L63" s="7" t="b">
        <f t="shared" si="2"/>
        <v>0</v>
      </c>
      <c r="M63" s="7" t="b">
        <f t="shared" si="3"/>
        <v>0</v>
      </c>
      <c r="N63" s="7" t="b">
        <f t="shared" si="4"/>
        <v>0</v>
      </c>
      <c r="O63" s="7" t="b">
        <f t="shared" si="5"/>
        <v>0</v>
      </c>
      <c r="P63" s="7" t="b">
        <f t="shared" si="6"/>
        <v>0</v>
      </c>
    </row>
    <row r="64" spans="1:16">
      <c r="A64" s="29"/>
      <c r="B64" s="43"/>
      <c r="C64" s="31"/>
      <c r="D64" s="31"/>
      <c r="E64" s="31"/>
      <c r="F64" s="31"/>
      <c r="G64" s="31"/>
      <c r="H64" s="31"/>
      <c r="I64" s="32"/>
      <c r="J64" s="7" t="b">
        <f t="shared" si="0"/>
        <v>0</v>
      </c>
      <c r="K64" s="7" t="b">
        <f t="shared" si="1"/>
        <v>0</v>
      </c>
      <c r="L64" s="7" t="b">
        <f t="shared" si="2"/>
        <v>0</v>
      </c>
      <c r="M64" s="7" t="b">
        <f t="shared" si="3"/>
        <v>0</v>
      </c>
      <c r="N64" s="7" t="b">
        <f t="shared" si="4"/>
        <v>0</v>
      </c>
      <c r="O64" s="7" t="b">
        <f t="shared" si="5"/>
        <v>0</v>
      </c>
      <c r="P64" s="7" t="b">
        <f t="shared" si="6"/>
        <v>0</v>
      </c>
    </row>
    <row r="65" spans="1:16">
      <c r="A65" s="29"/>
      <c r="B65" s="43"/>
      <c r="C65" s="31"/>
      <c r="D65" s="31"/>
      <c r="E65" s="31"/>
      <c r="F65" s="31"/>
      <c r="G65" s="31"/>
      <c r="H65" s="31"/>
      <c r="I65" s="32"/>
      <c r="J65" s="7" t="b">
        <f t="shared" si="0"/>
        <v>0</v>
      </c>
      <c r="K65" s="7" t="b">
        <f t="shared" si="1"/>
        <v>0</v>
      </c>
      <c r="L65" s="7" t="b">
        <f t="shared" si="2"/>
        <v>0</v>
      </c>
      <c r="M65" s="7" t="b">
        <f t="shared" si="3"/>
        <v>0</v>
      </c>
      <c r="N65" s="7" t="b">
        <f t="shared" si="4"/>
        <v>0</v>
      </c>
      <c r="O65" s="7" t="b">
        <f t="shared" si="5"/>
        <v>0</v>
      </c>
      <c r="P65" s="7" t="b">
        <f t="shared" si="6"/>
        <v>0</v>
      </c>
    </row>
    <row r="66" spans="1:16">
      <c r="A66" s="29"/>
      <c r="B66" s="43"/>
      <c r="C66" s="31"/>
      <c r="D66" s="31"/>
      <c r="E66" s="31"/>
      <c r="F66" s="31"/>
      <c r="G66" s="31"/>
      <c r="H66" s="31"/>
      <c r="I66" s="32"/>
      <c r="J66" s="7" t="b">
        <f t="shared" si="0"/>
        <v>0</v>
      </c>
      <c r="K66" s="7" t="b">
        <f t="shared" si="1"/>
        <v>0</v>
      </c>
      <c r="L66" s="7" t="b">
        <f t="shared" si="2"/>
        <v>0</v>
      </c>
      <c r="M66" s="7" t="b">
        <f t="shared" si="3"/>
        <v>0</v>
      </c>
      <c r="N66" s="7" t="b">
        <f t="shared" si="4"/>
        <v>0</v>
      </c>
      <c r="O66" s="7" t="b">
        <f t="shared" si="5"/>
        <v>0</v>
      </c>
      <c r="P66" s="7" t="b">
        <f t="shared" si="6"/>
        <v>0</v>
      </c>
    </row>
    <row r="67" spans="1:16">
      <c r="A67" s="29"/>
      <c r="B67" s="43"/>
      <c r="C67" s="31"/>
      <c r="D67" s="31"/>
      <c r="E67" s="31"/>
      <c r="F67" s="31"/>
      <c r="G67" s="31"/>
      <c r="H67" s="31"/>
      <c r="I67" s="32"/>
      <c r="J67" s="7" t="b">
        <f t="shared" si="0"/>
        <v>0</v>
      </c>
      <c r="K67" s="7" t="b">
        <f t="shared" si="1"/>
        <v>0</v>
      </c>
      <c r="L67" s="7" t="b">
        <f t="shared" si="2"/>
        <v>0</v>
      </c>
      <c r="M67" s="7" t="b">
        <f t="shared" si="3"/>
        <v>0</v>
      </c>
      <c r="N67" s="7" t="b">
        <f t="shared" si="4"/>
        <v>0</v>
      </c>
      <c r="O67" s="7" t="b">
        <f t="shared" si="5"/>
        <v>0</v>
      </c>
      <c r="P67" s="7" t="b">
        <f t="shared" si="6"/>
        <v>0</v>
      </c>
    </row>
    <row r="68" spans="1:16">
      <c r="A68" s="29"/>
      <c r="B68" s="43"/>
      <c r="C68" s="31"/>
      <c r="D68" s="31"/>
      <c r="E68" s="31"/>
      <c r="F68" s="31"/>
      <c r="G68" s="31"/>
      <c r="H68" s="31"/>
      <c r="I68" s="32"/>
      <c r="J68" s="7" t="b">
        <f t="shared" ref="J68:J85" si="7">NOT(ISBLANK(A68))</f>
        <v>0</v>
      </c>
      <c r="K68" s="7" t="b">
        <f t="shared" ref="K68:K85" si="8">AND(J68,OR(EXACT(C68,"HONORS"),EXACT(C68,"VARSITY"),EXACT(C68,"SCHOLASTIC")))</f>
        <v>0</v>
      </c>
      <c r="L68" s="7" t="b">
        <f t="shared" ref="L68:L85" si="9">AND(ISBLANK(D68),K68)</f>
        <v>0</v>
      </c>
      <c r="M68" s="7" t="b">
        <f t="shared" ref="M68:M85" si="10">AND(K68,ISBLANK(E68))</f>
        <v>0</v>
      </c>
      <c r="N68" s="7" t="b">
        <f t="shared" ref="N68:N85" si="11">AND(J68,ISBLANK(F68))</f>
        <v>0</v>
      </c>
      <c r="O68" s="7" t="b">
        <f t="shared" si="5"/>
        <v>0</v>
      </c>
      <c r="P68" s="7" t="b">
        <f t="shared" ref="P68:P85" si="12">AND(J68,EXACT(C68,"Volunteer"))</f>
        <v>0</v>
      </c>
    </row>
    <row r="69" spans="1:16">
      <c r="A69" s="29"/>
      <c r="B69" s="43"/>
      <c r="C69" s="31"/>
      <c r="D69" s="31"/>
      <c r="E69" s="31"/>
      <c r="F69" s="31"/>
      <c r="G69" s="31"/>
      <c r="H69" s="31"/>
      <c r="I69" s="32"/>
      <c r="J69" s="7" t="b">
        <f t="shared" si="7"/>
        <v>0</v>
      </c>
      <c r="K69" s="7" t="b">
        <f t="shared" si="8"/>
        <v>0</v>
      </c>
      <c r="L69" s="7" t="b">
        <f t="shared" si="9"/>
        <v>0</v>
      </c>
      <c r="M69" s="7" t="b">
        <f t="shared" si="10"/>
        <v>0</v>
      </c>
      <c r="N69" s="7" t="b">
        <f t="shared" si="11"/>
        <v>0</v>
      </c>
      <c r="O69" s="7" t="b">
        <f t="shared" si="5"/>
        <v>0</v>
      </c>
      <c r="P69" s="7" t="b">
        <f t="shared" si="12"/>
        <v>0</v>
      </c>
    </row>
    <row r="70" spans="1:16">
      <c r="A70" s="29"/>
      <c r="B70" s="43"/>
      <c r="C70" s="31"/>
      <c r="D70" s="31"/>
      <c r="E70" s="31"/>
      <c r="F70" s="31"/>
      <c r="G70" s="31"/>
      <c r="H70" s="31"/>
      <c r="I70" s="32"/>
      <c r="J70" s="7" t="b">
        <f t="shared" si="7"/>
        <v>0</v>
      </c>
      <c r="K70" s="7" t="b">
        <f t="shared" si="8"/>
        <v>0</v>
      </c>
      <c r="L70" s="7" t="b">
        <f t="shared" si="9"/>
        <v>0</v>
      </c>
      <c r="M70" s="7" t="b">
        <f t="shared" si="10"/>
        <v>0</v>
      </c>
      <c r="N70" s="7" t="b">
        <f t="shared" si="11"/>
        <v>0</v>
      </c>
      <c r="O70" s="7" t="b">
        <f t="shared" si="5"/>
        <v>0</v>
      </c>
      <c r="P70" s="7" t="b">
        <f t="shared" si="12"/>
        <v>0</v>
      </c>
    </row>
    <row r="71" spans="1:16">
      <c r="A71" s="29"/>
      <c r="B71" s="43"/>
      <c r="C71" s="31"/>
      <c r="D71" s="31"/>
      <c r="E71" s="31"/>
      <c r="F71" s="31"/>
      <c r="G71" s="31"/>
      <c r="H71" s="31"/>
      <c r="I71" s="32"/>
      <c r="J71" s="7" t="b">
        <f t="shared" si="7"/>
        <v>0</v>
      </c>
      <c r="K71" s="7" t="b">
        <f t="shared" si="8"/>
        <v>0</v>
      </c>
      <c r="L71" s="7" t="b">
        <f t="shared" si="9"/>
        <v>0</v>
      </c>
      <c r="M71" s="7" t="b">
        <f t="shared" si="10"/>
        <v>0</v>
      </c>
      <c r="N71" s="7" t="b">
        <f t="shared" si="11"/>
        <v>0</v>
      </c>
      <c r="O71" s="7" t="b">
        <f t="shared" si="5"/>
        <v>0</v>
      </c>
      <c r="P71" s="7" t="b">
        <f t="shared" si="12"/>
        <v>0</v>
      </c>
    </row>
    <row r="72" spans="1:16">
      <c r="A72" s="29"/>
      <c r="B72" s="43"/>
      <c r="C72" s="31"/>
      <c r="D72" s="31"/>
      <c r="E72" s="31"/>
      <c r="F72" s="31"/>
      <c r="G72" s="31"/>
      <c r="H72" s="31"/>
      <c r="I72" s="32"/>
      <c r="J72" s="7" t="b">
        <f t="shared" si="7"/>
        <v>0</v>
      </c>
      <c r="K72" s="7" t="b">
        <f t="shared" si="8"/>
        <v>0</v>
      </c>
      <c r="L72" s="7" t="b">
        <f t="shared" si="9"/>
        <v>0</v>
      </c>
      <c r="M72" s="7" t="b">
        <f t="shared" si="10"/>
        <v>0</v>
      </c>
      <c r="N72" s="7" t="b">
        <f t="shared" si="11"/>
        <v>0</v>
      </c>
      <c r="O72" s="7" t="b">
        <f t="shared" si="5"/>
        <v>0</v>
      </c>
      <c r="P72" s="7" t="b">
        <f t="shared" si="12"/>
        <v>0</v>
      </c>
    </row>
    <row r="73" spans="1:16">
      <c r="A73" s="29"/>
      <c r="B73" s="43"/>
      <c r="C73" s="31"/>
      <c r="D73" s="31"/>
      <c r="E73" s="31"/>
      <c r="F73" s="31"/>
      <c r="G73" s="31"/>
      <c r="H73" s="31"/>
      <c r="I73" s="32"/>
      <c r="J73" s="7" t="b">
        <f t="shared" si="7"/>
        <v>0</v>
      </c>
      <c r="K73" s="7" t="b">
        <f t="shared" si="8"/>
        <v>0</v>
      </c>
      <c r="L73" s="7" t="b">
        <f t="shared" si="9"/>
        <v>0</v>
      </c>
      <c r="M73" s="7" t="b">
        <f t="shared" si="10"/>
        <v>0</v>
      </c>
      <c r="N73" s="7" t="b">
        <f t="shared" si="11"/>
        <v>0</v>
      </c>
      <c r="O73" s="7" t="b">
        <f t="shared" si="5"/>
        <v>0</v>
      </c>
      <c r="P73" s="7" t="b">
        <f t="shared" si="12"/>
        <v>0</v>
      </c>
    </row>
    <row r="74" spans="1:16">
      <c r="A74" s="29"/>
      <c r="B74" s="43"/>
      <c r="C74" s="31"/>
      <c r="D74" s="31"/>
      <c r="E74" s="31"/>
      <c r="F74" s="31"/>
      <c r="G74" s="31"/>
      <c r="H74" s="31"/>
      <c r="I74" s="32"/>
      <c r="J74" s="7" t="b">
        <f t="shared" si="7"/>
        <v>0</v>
      </c>
      <c r="K74" s="7" t="b">
        <f t="shared" si="8"/>
        <v>0</v>
      </c>
      <c r="L74" s="7" t="b">
        <f t="shared" si="9"/>
        <v>0</v>
      </c>
      <c r="M74" s="7" t="b">
        <f t="shared" si="10"/>
        <v>0</v>
      </c>
      <c r="N74" s="7" t="b">
        <f t="shared" si="11"/>
        <v>0</v>
      </c>
      <c r="O74" s="7" t="b">
        <f t="shared" si="5"/>
        <v>0</v>
      </c>
      <c r="P74" s="7" t="b">
        <f t="shared" si="12"/>
        <v>0</v>
      </c>
    </row>
    <row r="75" spans="1:16">
      <c r="A75" s="29"/>
      <c r="B75" s="43"/>
      <c r="C75" s="31"/>
      <c r="D75" s="31"/>
      <c r="E75" s="31"/>
      <c r="F75" s="31"/>
      <c r="G75" s="31"/>
      <c r="H75" s="31"/>
      <c r="I75" s="32"/>
      <c r="J75" s="7" t="b">
        <f t="shared" si="7"/>
        <v>0</v>
      </c>
      <c r="K75" s="7" t="b">
        <f t="shared" si="8"/>
        <v>0</v>
      </c>
      <c r="L75" s="7" t="b">
        <f t="shared" si="9"/>
        <v>0</v>
      </c>
      <c r="M75" s="7" t="b">
        <f t="shared" si="10"/>
        <v>0</v>
      </c>
      <c r="N75" s="7" t="b">
        <f t="shared" si="11"/>
        <v>0</v>
      </c>
      <c r="O75" s="7" t="b">
        <f t="shared" si="5"/>
        <v>0</v>
      </c>
      <c r="P75" s="7" t="b">
        <f t="shared" si="12"/>
        <v>0</v>
      </c>
    </row>
    <row r="76" spans="1:16">
      <c r="A76" s="29"/>
      <c r="B76" s="43"/>
      <c r="C76" s="31"/>
      <c r="D76" s="31"/>
      <c r="E76" s="31"/>
      <c r="F76" s="31"/>
      <c r="G76" s="31"/>
      <c r="H76" s="31"/>
      <c r="I76" s="32"/>
      <c r="J76" s="7" t="b">
        <f t="shared" si="7"/>
        <v>0</v>
      </c>
      <c r="K76" s="7" t="b">
        <f t="shared" si="8"/>
        <v>0</v>
      </c>
      <c r="L76" s="7" t="b">
        <f t="shared" si="9"/>
        <v>0</v>
      </c>
      <c r="M76" s="7" t="b">
        <f t="shared" si="10"/>
        <v>0</v>
      </c>
      <c r="N76" s="7" t="b">
        <f t="shared" si="11"/>
        <v>0</v>
      </c>
      <c r="O76" s="7" t="b">
        <f t="shared" si="5"/>
        <v>0</v>
      </c>
      <c r="P76" s="7" t="b">
        <f t="shared" si="12"/>
        <v>0</v>
      </c>
    </row>
    <row r="77" spans="1:16">
      <c r="A77" s="29"/>
      <c r="B77" s="43"/>
      <c r="C77" s="31"/>
      <c r="D77" s="31"/>
      <c r="E77" s="31"/>
      <c r="F77" s="31"/>
      <c r="G77" s="31"/>
      <c r="H77" s="31"/>
      <c r="I77" s="32"/>
      <c r="J77" s="7" t="b">
        <f t="shared" si="7"/>
        <v>0</v>
      </c>
      <c r="K77" s="7" t="b">
        <f t="shared" si="8"/>
        <v>0</v>
      </c>
      <c r="L77" s="7" t="b">
        <f t="shared" si="9"/>
        <v>0</v>
      </c>
      <c r="M77" s="7" t="b">
        <f t="shared" si="10"/>
        <v>0</v>
      </c>
      <c r="N77" s="7" t="b">
        <f t="shared" si="11"/>
        <v>0</v>
      </c>
      <c r="O77" s="7" t="b">
        <f t="shared" si="5"/>
        <v>0</v>
      </c>
      <c r="P77" s="7" t="b">
        <f t="shared" si="12"/>
        <v>0</v>
      </c>
    </row>
    <row r="78" spans="1:16">
      <c r="A78" s="29"/>
      <c r="B78" s="43"/>
      <c r="C78" s="31"/>
      <c r="D78" s="31"/>
      <c r="E78" s="31"/>
      <c r="F78" s="31"/>
      <c r="G78" s="31"/>
      <c r="H78" s="31"/>
      <c r="I78" s="32"/>
      <c r="J78" s="7" t="b">
        <f t="shared" si="7"/>
        <v>0</v>
      </c>
      <c r="K78" s="7" t="b">
        <f t="shared" si="8"/>
        <v>0</v>
      </c>
      <c r="L78" s="7" t="b">
        <f t="shared" si="9"/>
        <v>0</v>
      </c>
      <c r="M78" s="7" t="b">
        <f t="shared" si="10"/>
        <v>0</v>
      </c>
      <c r="N78" s="7" t="b">
        <f t="shared" si="11"/>
        <v>0</v>
      </c>
      <c r="O78" s="7" t="b">
        <f t="shared" si="5"/>
        <v>0</v>
      </c>
      <c r="P78" s="7" t="b">
        <f t="shared" si="12"/>
        <v>0</v>
      </c>
    </row>
    <row r="79" spans="1:16">
      <c r="A79" s="29"/>
      <c r="B79" s="43"/>
      <c r="C79" s="31"/>
      <c r="D79" s="31"/>
      <c r="E79" s="31"/>
      <c r="F79" s="31"/>
      <c r="G79" s="31"/>
      <c r="H79" s="31"/>
      <c r="I79" s="32"/>
      <c r="J79" s="7" t="b">
        <f t="shared" si="7"/>
        <v>0</v>
      </c>
      <c r="K79" s="7" t="b">
        <f t="shared" si="8"/>
        <v>0</v>
      </c>
      <c r="L79" s="7" t="b">
        <f t="shared" si="9"/>
        <v>0</v>
      </c>
      <c r="M79" s="7" t="b">
        <f t="shared" si="10"/>
        <v>0</v>
      </c>
      <c r="N79" s="7" t="b">
        <f t="shared" si="11"/>
        <v>0</v>
      </c>
      <c r="O79" s="7" t="b">
        <f t="shared" si="5"/>
        <v>0</v>
      </c>
      <c r="P79" s="7" t="b">
        <f t="shared" si="12"/>
        <v>0</v>
      </c>
    </row>
    <row r="80" spans="1:16">
      <c r="A80" s="29"/>
      <c r="B80" s="43"/>
      <c r="C80" s="31"/>
      <c r="D80" s="31"/>
      <c r="E80" s="31"/>
      <c r="F80" s="31"/>
      <c r="G80" s="31"/>
      <c r="H80" s="31"/>
      <c r="I80" s="32"/>
      <c r="J80" s="7" t="b">
        <f t="shared" si="7"/>
        <v>0</v>
      </c>
      <c r="K80" s="7" t="b">
        <f t="shared" si="8"/>
        <v>0</v>
      </c>
      <c r="L80" s="7" t="b">
        <f t="shared" si="9"/>
        <v>0</v>
      </c>
      <c r="M80" s="7" t="b">
        <f t="shared" si="10"/>
        <v>0</v>
      </c>
      <c r="N80" s="7" t="b">
        <f t="shared" si="11"/>
        <v>0</v>
      </c>
      <c r="O80" s="7" t="b">
        <f t="shared" si="5"/>
        <v>0</v>
      </c>
      <c r="P80" s="7" t="b">
        <f t="shared" si="12"/>
        <v>0</v>
      </c>
    </row>
    <row r="81" spans="1:16">
      <c r="A81" s="29"/>
      <c r="B81" s="43"/>
      <c r="C81" s="31"/>
      <c r="D81" s="31"/>
      <c r="E81" s="31"/>
      <c r="F81" s="31"/>
      <c r="G81" s="31"/>
      <c r="H81" s="31"/>
      <c r="I81" s="32"/>
      <c r="J81" s="7" t="b">
        <f t="shared" si="7"/>
        <v>0</v>
      </c>
      <c r="K81" s="7" t="b">
        <f t="shared" si="8"/>
        <v>0</v>
      </c>
      <c r="L81" s="7" t="b">
        <f t="shared" si="9"/>
        <v>0</v>
      </c>
      <c r="M81" s="7" t="b">
        <f t="shared" si="10"/>
        <v>0</v>
      </c>
      <c r="N81" s="7" t="b">
        <f t="shared" si="11"/>
        <v>0</v>
      </c>
      <c r="O81" s="7" t="b">
        <f t="shared" si="5"/>
        <v>0</v>
      </c>
      <c r="P81" s="7" t="b">
        <f t="shared" si="12"/>
        <v>0</v>
      </c>
    </row>
    <row r="82" spans="1:16">
      <c r="A82" s="29"/>
      <c r="B82" s="43"/>
      <c r="C82" s="31"/>
      <c r="D82" s="31"/>
      <c r="E82" s="31"/>
      <c r="F82" s="31"/>
      <c r="G82" s="31"/>
      <c r="H82" s="31"/>
      <c r="I82" s="32"/>
      <c r="J82" s="7" t="b">
        <f t="shared" si="7"/>
        <v>0</v>
      </c>
      <c r="K82" s="7" t="b">
        <f t="shared" si="8"/>
        <v>0</v>
      </c>
      <c r="L82" s="7" t="b">
        <f t="shared" si="9"/>
        <v>0</v>
      </c>
      <c r="M82" s="7" t="b">
        <f t="shared" si="10"/>
        <v>0</v>
      </c>
      <c r="N82" s="7" t="b">
        <f t="shared" si="11"/>
        <v>0</v>
      </c>
      <c r="O82" s="7" t="b">
        <f t="shared" si="5"/>
        <v>0</v>
      </c>
      <c r="P82" s="7" t="b">
        <f t="shared" si="12"/>
        <v>0</v>
      </c>
    </row>
    <row r="83" spans="1:16">
      <c r="A83" s="29"/>
      <c r="B83" s="43"/>
      <c r="C83" s="31"/>
      <c r="D83" s="31"/>
      <c r="E83" s="31"/>
      <c r="F83" s="31"/>
      <c r="G83" s="31"/>
      <c r="H83" s="31"/>
      <c r="I83" s="32"/>
      <c r="J83" s="7" t="b">
        <f t="shared" si="7"/>
        <v>0</v>
      </c>
      <c r="K83" s="7" t="b">
        <f t="shared" si="8"/>
        <v>0</v>
      </c>
      <c r="L83" s="7" t="b">
        <f t="shared" si="9"/>
        <v>0</v>
      </c>
      <c r="M83" s="7" t="b">
        <f t="shared" si="10"/>
        <v>0</v>
      </c>
      <c r="N83" s="7" t="b">
        <f t="shared" si="11"/>
        <v>0</v>
      </c>
      <c r="O83" s="7" t="b">
        <f t="shared" si="5"/>
        <v>0</v>
      </c>
      <c r="P83" s="7" t="b">
        <f t="shared" si="12"/>
        <v>0</v>
      </c>
    </row>
    <row r="84" spans="1:16">
      <c r="A84" s="29"/>
      <c r="B84" s="43"/>
      <c r="C84" s="31"/>
      <c r="D84" s="31"/>
      <c r="E84" s="31"/>
      <c r="F84" s="31"/>
      <c r="G84" s="31"/>
      <c r="H84" s="31"/>
      <c r="I84" s="32"/>
      <c r="J84" s="7" t="b">
        <f t="shared" si="7"/>
        <v>0</v>
      </c>
      <c r="K84" s="7" t="b">
        <f t="shared" si="8"/>
        <v>0</v>
      </c>
      <c r="L84" s="7" t="b">
        <f t="shared" si="9"/>
        <v>0</v>
      </c>
      <c r="M84" s="7" t="b">
        <f t="shared" si="10"/>
        <v>0</v>
      </c>
      <c r="N84" s="7" t="b">
        <f t="shared" si="11"/>
        <v>0</v>
      </c>
      <c r="O84" s="7" t="b">
        <f t="shared" si="5"/>
        <v>0</v>
      </c>
      <c r="P84" s="7" t="b">
        <f t="shared" si="12"/>
        <v>0</v>
      </c>
    </row>
    <row r="85" spans="1:16" ht="13.5" thickBot="1">
      <c r="A85" s="33"/>
      <c r="B85" s="44"/>
      <c r="C85" s="34"/>
      <c r="D85" s="34"/>
      <c r="E85" s="34"/>
      <c r="F85" s="34"/>
      <c r="G85" s="34"/>
      <c r="H85" s="34"/>
      <c r="I85" s="35"/>
      <c r="J85" s="7" t="b">
        <f t="shared" si="7"/>
        <v>0</v>
      </c>
      <c r="K85" s="7" t="b">
        <f t="shared" si="8"/>
        <v>0</v>
      </c>
      <c r="L85" s="7" t="b">
        <f t="shared" si="9"/>
        <v>0</v>
      </c>
      <c r="M85" s="7" t="b">
        <f t="shared" si="10"/>
        <v>0</v>
      </c>
      <c r="N85" s="7" t="b">
        <f t="shared" si="11"/>
        <v>0</v>
      </c>
      <c r="O85" s="7" t="b">
        <f t="shared" si="5"/>
        <v>0</v>
      </c>
      <c r="P85" s="7" t="b">
        <f t="shared" si="12"/>
        <v>0</v>
      </c>
    </row>
  </sheetData>
  <mergeCells count="10">
    <mergeCell ref="E35:F35"/>
    <mergeCell ref="A34:A35"/>
    <mergeCell ref="C17:F17"/>
    <mergeCell ref="A14:H14"/>
    <mergeCell ref="A1:H1"/>
    <mergeCell ref="A2:H2"/>
    <mergeCell ref="A3:H3"/>
    <mergeCell ref="A5:H5"/>
    <mergeCell ref="G34:H34"/>
    <mergeCell ref="B34:B35"/>
  </mergeCells>
  <phoneticPr fontId="9" type="noConversion"/>
  <conditionalFormatting sqref="D36:D63">
    <cfRule type="expression" dxfId="8" priority="17">
      <formula>L36</formula>
    </cfRule>
  </conditionalFormatting>
  <conditionalFormatting sqref="F36:F85">
    <cfRule type="expression" dxfId="7" priority="18">
      <formula>N36</formula>
    </cfRule>
  </conditionalFormatting>
  <conditionalFormatting sqref="C36:C37 C51:C85">
    <cfRule type="expression" dxfId="6" priority="10">
      <formula>AND(NOT(ISBLANK(A36)),ISBLANK(C36))</formula>
    </cfRule>
  </conditionalFormatting>
  <conditionalFormatting sqref="E36:E85">
    <cfRule type="expression" dxfId="5" priority="8">
      <formula>M36</formula>
    </cfRule>
  </conditionalFormatting>
  <conditionalFormatting sqref="D36:E85">
    <cfRule type="expression" dxfId="4" priority="16">
      <formula>AND($J36,NOT($K36))</formula>
    </cfRule>
  </conditionalFormatting>
  <conditionalFormatting sqref="G36:G85">
    <cfRule type="expression" dxfId="3" priority="6">
      <formula>AND($J36,NOT($K36))</formula>
    </cfRule>
  </conditionalFormatting>
  <conditionalFormatting sqref="I36:I85">
    <cfRule type="expression" dxfId="2" priority="21">
      <formula>AND($J36,NOT($P36))</formula>
    </cfRule>
  </conditionalFormatting>
  <conditionalFormatting sqref="C38:C41">
    <cfRule type="expression" dxfId="1" priority="23">
      <formula>AND(NOT(ISBLANK(A47)),ISBLANK(C38))</formula>
    </cfRule>
  </conditionalFormatting>
  <conditionalFormatting sqref="C42:C50">
    <cfRule type="expression" dxfId="0" priority="1">
      <formula>AND(NOT(ISBLANK(A42)),ISBLANK(C42))</formula>
    </cfRule>
  </conditionalFormatting>
  <pageMargins left="0.75" right="0.75" top="1" bottom="1" header="0.5" footer="0.5"/>
  <pageSetup orientation="portrait" horizontalDpi="4294967292" verticalDpi="4294967292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'List Values'!$A$1:$A$5</xm:f>
          </x14:formula1>
          <xm:sqref>C36:C63</xm:sqref>
        </x14:dataValidation>
        <x14:dataValidation type="list" allowBlank="1" showInputMessage="1" showErrorMessage="1">
          <x14:formula1>
            <xm:f>'List Values'!$G$1:$G$4</xm:f>
          </x14:formula1>
          <xm:sqref>E36:E61</xm:sqref>
        </x14:dataValidation>
        <x14:dataValidation type="list" allowBlank="1" showInputMessage="1" showErrorMessage="1">
          <x14:formula1>
            <xm:f>'List Values'!$B$1:$B$3</xm:f>
          </x14:formula1>
          <xm:sqref>F36:F85 F87:F108</xm:sqref>
        </x14:dataValidation>
        <x14:dataValidation type="list" allowBlank="1" showInputMessage="1" showErrorMessage="1">
          <x14:formula1>
            <xm:f>'List Values'!$C:$C</xm:f>
          </x14:formula1>
          <xm:sqref>C17:F17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workbookViewId="0">
      <selection activeCell="C1" sqref="C1:E14"/>
    </sheetView>
  </sheetViews>
  <sheetFormatPr defaultColWidth="11" defaultRowHeight="15.75"/>
  <cols>
    <col min="3" max="3" width="22.625" bestFit="1" customWidth="1"/>
    <col min="4" max="5" width="22.625" customWidth="1"/>
    <col min="6" max="6" width="14.125" bestFit="1" customWidth="1"/>
  </cols>
  <sheetData>
    <row r="1" spans="1:13">
      <c r="A1" s="1" t="s">
        <v>7</v>
      </c>
      <c r="B1" s="2" t="s">
        <v>61</v>
      </c>
      <c r="C1" s="36" t="s">
        <v>16</v>
      </c>
      <c r="D1" s="36" t="s">
        <v>70</v>
      </c>
      <c r="E1" s="36" t="s">
        <v>71</v>
      </c>
      <c r="F1" s="3"/>
      <c r="G1" s="2" t="s">
        <v>28</v>
      </c>
    </row>
    <row r="2" spans="1:13">
      <c r="A2" s="1" t="s">
        <v>8</v>
      </c>
      <c r="B2" t="s">
        <v>62</v>
      </c>
      <c r="C2" s="36" t="s">
        <v>18</v>
      </c>
      <c r="D2" s="36" t="s">
        <v>72</v>
      </c>
      <c r="E2" s="36" t="s">
        <v>73</v>
      </c>
      <c r="F2" s="3"/>
      <c r="G2" s="2" t="s">
        <v>29</v>
      </c>
    </row>
    <row r="3" spans="1:13">
      <c r="A3" s="1" t="s">
        <v>9</v>
      </c>
      <c r="B3" s="2" t="s">
        <v>14</v>
      </c>
      <c r="C3" s="36" t="s">
        <v>19</v>
      </c>
      <c r="D3" s="36" t="s">
        <v>74</v>
      </c>
      <c r="E3" s="36" t="s">
        <v>75</v>
      </c>
      <c r="F3" s="3"/>
      <c r="G3" s="2" t="s">
        <v>30</v>
      </c>
    </row>
    <row r="4" spans="1:13">
      <c r="A4" s="4" t="s">
        <v>10</v>
      </c>
      <c r="C4" s="36" t="s">
        <v>17</v>
      </c>
      <c r="D4" s="36" t="s">
        <v>76</v>
      </c>
      <c r="E4" s="36" t="s">
        <v>77</v>
      </c>
      <c r="F4" s="3"/>
      <c r="G4" s="2" t="s">
        <v>31</v>
      </c>
    </row>
    <row r="5" spans="1:13">
      <c r="A5" s="4" t="s">
        <v>11</v>
      </c>
      <c r="B5" s="2"/>
      <c r="C5" s="58" t="s">
        <v>63</v>
      </c>
      <c r="D5" s="36" t="s">
        <v>78</v>
      </c>
      <c r="E5" s="36" t="s">
        <v>79</v>
      </c>
      <c r="F5" s="3"/>
      <c r="G5" s="2"/>
    </row>
    <row r="6" spans="1:13">
      <c r="A6" s="2"/>
      <c r="B6" s="2"/>
      <c r="C6" s="36" t="s">
        <v>60</v>
      </c>
      <c r="D6" s="36" t="s">
        <v>80</v>
      </c>
      <c r="E6" s="36" t="s">
        <v>81</v>
      </c>
      <c r="F6" s="3"/>
      <c r="G6" s="2"/>
    </row>
    <row r="7" spans="1:13">
      <c r="A7" s="2"/>
      <c r="B7" s="2"/>
      <c r="C7" s="36" t="s">
        <v>97</v>
      </c>
      <c r="D7" s="36" t="s">
        <v>98</v>
      </c>
      <c r="E7" s="36" t="s">
        <v>99</v>
      </c>
      <c r="F7" s="3"/>
      <c r="G7" s="2"/>
    </row>
    <row r="8" spans="1:13">
      <c r="A8" s="2"/>
      <c r="B8" s="2"/>
      <c r="C8" s="36" t="s">
        <v>20</v>
      </c>
      <c r="D8" s="36" t="s">
        <v>82</v>
      </c>
      <c r="E8" s="36" t="s">
        <v>83</v>
      </c>
      <c r="F8" s="3"/>
      <c r="G8" s="2"/>
    </row>
    <row r="9" spans="1:13">
      <c r="A9" s="2"/>
      <c r="B9" s="2"/>
      <c r="C9" s="36" t="s">
        <v>21</v>
      </c>
      <c r="D9" s="36" t="s">
        <v>84</v>
      </c>
      <c r="E9" s="3" t="s">
        <v>85</v>
      </c>
      <c r="F9" s="3"/>
      <c r="G9" s="2"/>
    </row>
    <row r="10" spans="1:13">
      <c r="A10" s="2"/>
      <c r="B10" s="2"/>
      <c r="C10" s="36" t="s">
        <v>22</v>
      </c>
      <c r="D10" s="36" t="s">
        <v>86</v>
      </c>
      <c r="E10" s="59" t="s">
        <v>87</v>
      </c>
      <c r="F10" s="3"/>
      <c r="G10" s="2"/>
    </row>
    <row r="11" spans="1:13">
      <c r="A11" s="2"/>
      <c r="B11" s="2"/>
      <c r="C11" s="36" t="s">
        <v>23</v>
      </c>
      <c r="D11" s="36" t="s">
        <v>88</v>
      </c>
      <c r="E11" s="36" t="s">
        <v>89</v>
      </c>
      <c r="F11" s="3"/>
      <c r="G11" s="2"/>
    </row>
    <row r="12" spans="1:13">
      <c r="A12" s="2"/>
      <c r="B12" s="2"/>
      <c r="C12" s="36" t="s">
        <v>24</v>
      </c>
      <c r="D12" s="36" t="s">
        <v>90</v>
      </c>
      <c r="E12" s="36" t="s">
        <v>91</v>
      </c>
      <c r="F12" s="3"/>
      <c r="G12" s="2"/>
    </row>
    <row r="13" spans="1:13">
      <c r="A13" s="2"/>
      <c r="B13" s="2"/>
      <c r="C13" s="36" t="s">
        <v>94</v>
      </c>
      <c r="D13" s="36" t="s">
        <v>95</v>
      </c>
      <c r="E13" s="36" t="s">
        <v>96</v>
      </c>
      <c r="F13" s="3"/>
      <c r="G13" s="2"/>
    </row>
    <row r="14" spans="1:13">
      <c r="C14" s="36" t="s">
        <v>25</v>
      </c>
      <c r="D14" s="36" t="s">
        <v>92</v>
      </c>
      <c r="E14" s="36" t="s">
        <v>93</v>
      </c>
    </row>
    <row r="15" spans="1:13">
      <c r="C15" s="40"/>
      <c r="D15" s="41"/>
      <c r="I15" s="2"/>
      <c r="J15" s="41"/>
      <c r="K15" s="41"/>
      <c r="L15" s="41"/>
      <c r="M15" s="41"/>
    </row>
  </sheetData>
  <sortState ref="C1:E14">
    <sortCondition ref="C1"/>
  </sortState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List 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Shelley Vittorino</dc:creator>
  <cp:lastModifiedBy>Paul</cp:lastModifiedBy>
  <cp:lastPrinted>2014-10-03T02:34:29Z</cp:lastPrinted>
  <dcterms:created xsi:type="dcterms:W3CDTF">2014-09-27T18:06:47Z</dcterms:created>
  <dcterms:modified xsi:type="dcterms:W3CDTF">2016-10-17T02:11:05Z</dcterms:modified>
</cp:coreProperties>
</file>